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340" windowHeight="14580" activeTab="1"/>
  </bookViews>
  <sheets>
    <sheet name="équipes" sheetId="1" r:id="rId1"/>
    <sheet name="Résultat Général" sheetId="2" r:id="rId2"/>
    <sheet name="Résultats - Tour 1" sheetId="3" r:id="rId3"/>
    <sheet name="Résultats - Tour 2" sheetId="4" r:id="rId4"/>
    <sheet name="Résultats - Tour 3" sheetId="5" r:id="rId5"/>
    <sheet name="Résultats - Tour 4" sheetId="6" r:id="rId6"/>
  </sheets>
  <definedNames>
    <definedName name="_xlnm.Print_Area" localSheetId="1">'Résultat Général'!$A$1:$W$62</definedName>
    <definedName name="_xlnm.Print_Area" localSheetId="2">'Résultats - Tour 1'!$A$1:$N$92</definedName>
    <definedName name="_xlnm.Print_Area" localSheetId="3">'Résultats - Tour 2'!$A$1:$N$97</definedName>
    <definedName name="_xlnm.Print_Area" localSheetId="4">'Résultats - Tour 3'!$A$1:$N$99</definedName>
    <definedName name="_xlnm.Print_Area" localSheetId="5">'Résultats - Tour 4'!$A$1:$N$95</definedName>
  </definedNames>
  <calcPr fullCalcOnLoad="1"/>
</workbook>
</file>

<file path=xl/sharedStrings.xml><?xml version="1.0" encoding="utf-8"?>
<sst xmlns="http://schemas.openxmlformats.org/spreadsheetml/2006/main" count="1324" uniqueCount="461">
  <si>
    <t>ASEEPAT</t>
  </si>
  <si>
    <t>TEC</t>
  </si>
  <si>
    <t>ASPTT Albi</t>
  </si>
  <si>
    <t>ASPTT Toulouse</t>
  </si>
  <si>
    <t>MATRA</t>
  </si>
  <si>
    <t>1ère Division</t>
  </si>
  <si>
    <t>2ème division</t>
  </si>
  <si>
    <t>3ème division</t>
  </si>
  <si>
    <t xml:space="preserve"> </t>
  </si>
  <si>
    <t xml:space="preserve">N° </t>
  </si>
  <si>
    <t>Equipes</t>
  </si>
  <si>
    <t xml:space="preserve">Général </t>
  </si>
  <si>
    <t>FFGolf</t>
  </si>
  <si>
    <t>Score</t>
  </si>
  <si>
    <t>Points acquis</t>
  </si>
  <si>
    <t>1ère Div.</t>
  </si>
  <si>
    <t>AIRBUS Staff Association</t>
  </si>
  <si>
    <t>A.S. AIR FRANCE</t>
  </si>
  <si>
    <t>A.S. Pierre FABRE</t>
  </si>
  <si>
    <t>A.S.C. ONERA</t>
  </si>
  <si>
    <t>A.S. CAP GEMINI</t>
  </si>
  <si>
    <t>A.S.C. CNES</t>
  </si>
  <si>
    <t>COSAT Mairie de Toulouse</t>
  </si>
  <si>
    <t>A.S. VEOLIA EAU S.O.</t>
  </si>
  <si>
    <t>US Armement Toulouse</t>
  </si>
  <si>
    <t xml:space="preserve">Nb     de     pts </t>
  </si>
  <si>
    <t>AGJSEP</t>
  </si>
  <si>
    <t>LES EPERVIERS</t>
  </si>
  <si>
    <t>ASPCG31</t>
  </si>
  <si>
    <t>LABINAL COMECAD</t>
  </si>
  <si>
    <t>BNP PARIBAS</t>
  </si>
  <si>
    <t>AS A.P.S.</t>
  </si>
  <si>
    <t>SOCIETE GENERALE</t>
  </si>
  <si>
    <t>ATSCAF</t>
  </si>
  <si>
    <t>CREDIT AGRICOLE</t>
  </si>
  <si>
    <t>équipe avec dame</t>
  </si>
  <si>
    <t>équipe sans dame</t>
  </si>
  <si>
    <t>Points bonifiés</t>
  </si>
  <si>
    <t xml:space="preserve">équipe n'incluant pas une dame =&gt; pas de bonus de 2 pts </t>
  </si>
  <si>
    <t>en cas d'égalité, départage sur la carte équipe " non comptabilisée "</t>
  </si>
  <si>
    <t>Bonus</t>
  </si>
  <si>
    <t>si encore égalité, départage sur la meilleure carte</t>
  </si>
  <si>
    <t>2 ème Div.</t>
  </si>
  <si>
    <t>BOSCH</t>
  </si>
  <si>
    <t xml:space="preserve">par tour   </t>
  </si>
  <si>
    <t>STERIA</t>
  </si>
  <si>
    <t>A.S. BASF</t>
  </si>
  <si>
    <t>LANNEMEZAN</t>
  </si>
  <si>
    <t>THALES INTER SPORT</t>
  </si>
  <si>
    <t>A.S. ASSYSTEM - équipe 2</t>
  </si>
  <si>
    <t>ASPTT Toulouse - équipe 2</t>
  </si>
  <si>
    <t>BPOC - équipe 1</t>
  </si>
  <si>
    <t>BPOC - équipe 2</t>
  </si>
  <si>
    <t>US Aviation Latecoere</t>
  </si>
  <si>
    <t>ATSCAF - équipe 2</t>
  </si>
  <si>
    <t>COSAT - équipe 2</t>
  </si>
  <si>
    <t>pas de feuille d'engagement équipe =&gt; disqualifiée"</t>
  </si>
  <si>
    <t>équipe sans feuille d'engagement</t>
  </si>
  <si>
    <t>Class;t</t>
  </si>
  <si>
    <t>ASSYSTEM</t>
  </si>
  <si>
    <t>AIRBUS STAF - équipe 2</t>
  </si>
  <si>
    <t>ARIEGE</t>
  </si>
  <si>
    <t>Division 1</t>
  </si>
  <si>
    <t>Division 2</t>
  </si>
  <si>
    <t>Division 3</t>
  </si>
  <si>
    <t>AS Autobus TOULOUSE - eq 1</t>
  </si>
  <si>
    <t>AS Autobus TOULOUSE - eq 2</t>
  </si>
  <si>
    <t>SALSA</t>
  </si>
  <si>
    <t>,</t>
  </si>
  <si>
    <t>Clt</t>
  </si>
  <si>
    <t>Nat.</t>
  </si>
  <si>
    <t>Prénom et Nom</t>
  </si>
  <si>
    <t>Idx</t>
  </si>
  <si>
    <t>Club de licence</t>
  </si>
  <si>
    <t>T1</t>
  </si>
  <si>
    <t>Saquer Nicolas</t>
  </si>
  <si>
    <t>5.4</t>
  </si>
  <si>
    <t>Airbus</t>
  </si>
  <si>
    <t>-</t>
  </si>
  <si>
    <t>Buley Daniel</t>
  </si>
  <si>
    <t>3.4</t>
  </si>
  <si>
    <t>Liousse Annick</t>
  </si>
  <si>
    <t>7.4</t>
  </si>
  <si>
    <t>Asptt Toulouse</t>
  </si>
  <si>
    <t>Bonotto Robert</t>
  </si>
  <si>
    <t>7.5</t>
  </si>
  <si>
    <t>Lhermelin Didier</t>
  </si>
  <si>
    <t>15.4</t>
  </si>
  <si>
    <t>Latecoere</t>
  </si>
  <si>
    <t>Crouzat Nicolas</t>
  </si>
  <si>
    <t>14.3</t>
  </si>
  <si>
    <t>Goudoume Stephane</t>
  </si>
  <si>
    <t>4.6</t>
  </si>
  <si>
    <t>Denanot Pierre</t>
  </si>
  <si>
    <t>4.0</t>
  </si>
  <si>
    <t>Leloup Tony</t>
  </si>
  <si>
    <t>Pelardy Bertrand</t>
  </si>
  <si>
    <t>6.2</t>
  </si>
  <si>
    <t>Sibilat Serge</t>
  </si>
  <si>
    <t>7.9</t>
  </si>
  <si>
    <t>Cosat Golf</t>
  </si>
  <si>
    <t>Lassalle Philippe</t>
  </si>
  <si>
    <t>12.1</t>
  </si>
  <si>
    <t>Non communiqué</t>
  </si>
  <si>
    <t>11.1</t>
  </si>
  <si>
    <t>Atscaf Hte Garo</t>
  </si>
  <si>
    <t>Latxague Jean-Pierre</t>
  </si>
  <si>
    <t>9.6</t>
  </si>
  <si>
    <t>Bocognani Paul</t>
  </si>
  <si>
    <t>Aseepat</t>
  </si>
  <si>
    <t>Bocognani Stéphane</t>
  </si>
  <si>
    <t>12.0</t>
  </si>
  <si>
    <t>Rataboul Marc</t>
  </si>
  <si>
    <t>Axa Midi Pyrene</t>
  </si>
  <si>
    <t>Martins Jaime</t>
  </si>
  <si>
    <t>11.7</t>
  </si>
  <si>
    <t>Vigreux Emmanuel</t>
  </si>
  <si>
    <t>9.5</t>
  </si>
  <si>
    <t>Capgemini Toulo</t>
  </si>
  <si>
    <t>Jacquart Christian</t>
  </si>
  <si>
    <t>Grange François</t>
  </si>
  <si>
    <t>11.3</t>
  </si>
  <si>
    <t>Sanchez Elorri-Gabrielle</t>
  </si>
  <si>
    <t>1.3</t>
  </si>
  <si>
    <t>Gouin Olivier</t>
  </si>
  <si>
    <t>6.5</t>
  </si>
  <si>
    <t>Air France Toul</t>
  </si>
  <si>
    <t>Blanc Christophe</t>
  </si>
  <si>
    <t>11.8</t>
  </si>
  <si>
    <t>Bucco Jimmy</t>
  </si>
  <si>
    <t>Assystem France</t>
  </si>
  <si>
    <t>Cauliez Benjamin</t>
  </si>
  <si>
    <t>13.2</t>
  </si>
  <si>
    <t>Moriette David</t>
  </si>
  <si>
    <t>7.8</t>
  </si>
  <si>
    <t>Asptt Albi</t>
  </si>
  <si>
    <t>Neuville Reynald</t>
  </si>
  <si>
    <t>10.7</t>
  </si>
  <si>
    <t>Barthe Philippe</t>
  </si>
  <si>
    <t>6.0</t>
  </si>
  <si>
    <t>Renaud Didier</t>
  </si>
  <si>
    <t>Lasfargues Jean-Claude</t>
  </si>
  <si>
    <t>13.7</t>
  </si>
  <si>
    <t>Agjsep Midi</t>
  </si>
  <si>
    <t>Martini Michèle</t>
  </si>
  <si>
    <t>4.1</t>
  </si>
  <si>
    <t>Delpuech Thierry</t>
  </si>
  <si>
    <t>8.1</t>
  </si>
  <si>
    <t>Meunier Laurent</t>
  </si>
  <si>
    <t>Schiavon Christian</t>
  </si>
  <si>
    <t>14.7</t>
  </si>
  <si>
    <t>Thales Toulouse</t>
  </si>
  <si>
    <t>Sannier Sébastien</t>
  </si>
  <si>
    <t>13.1</t>
  </si>
  <si>
    <t>Rose Antoine</t>
  </si>
  <si>
    <t>15.5</t>
  </si>
  <si>
    <t>Vigier Valerie</t>
  </si>
  <si>
    <t>16.5</t>
  </si>
  <si>
    <t>Lesclauze Didier</t>
  </si>
  <si>
    <t>Pereira Christophe</t>
  </si>
  <si>
    <t>Coudreuse Jacques</t>
  </si>
  <si>
    <t>11.6</t>
  </si>
  <si>
    <t>Gaugler Antoine</t>
  </si>
  <si>
    <t>5.9</t>
  </si>
  <si>
    <t>Mandement Didier</t>
  </si>
  <si>
    <t>10.0</t>
  </si>
  <si>
    <t>Thauvoye Olivier</t>
  </si>
  <si>
    <t>7.3</t>
  </si>
  <si>
    <t>Tulet Michel</t>
  </si>
  <si>
    <t>14.1</t>
  </si>
  <si>
    <t>Matra Toulouse</t>
  </si>
  <si>
    <t>Penther Bertrand</t>
  </si>
  <si>
    <t>5.6</t>
  </si>
  <si>
    <t>Faure Claude</t>
  </si>
  <si>
    <t>22.2</t>
  </si>
  <si>
    <t>Lautar Olivier</t>
  </si>
  <si>
    <t>5.0</t>
  </si>
  <si>
    <t>Profit Philippe</t>
  </si>
  <si>
    <t>10.8</t>
  </si>
  <si>
    <t>Mouden Hervé</t>
  </si>
  <si>
    <t>14.5</t>
  </si>
  <si>
    <t>Teil Chantal</t>
  </si>
  <si>
    <t>16.1</t>
  </si>
  <si>
    <t>Tec Golf</t>
  </si>
  <si>
    <t>Nowaczyk Laurent</t>
  </si>
  <si>
    <t>8.4</t>
  </si>
  <si>
    <t>Junca Alexandre</t>
  </si>
  <si>
    <t>Courneil Marc</t>
  </si>
  <si>
    <t>11.4</t>
  </si>
  <si>
    <t>Castex Pascal</t>
  </si>
  <si>
    <t>11.2</t>
  </si>
  <si>
    <t>Credit Agr Toul</t>
  </si>
  <si>
    <t>Malbourguet Laurent</t>
  </si>
  <si>
    <t>Morel Eric</t>
  </si>
  <si>
    <t>2.6</t>
  </si>
  <si>
    <t>Svensson Eric</t>
  </si>
  <si>
    <t>15.0</t>
  </si>
  <si>
    <t>Benzekri Abdelmalek</t>
  </si>
  <si>
    <t>Paul Sabatier</t>
  </si>
  <si>
    <t>Oglaza Arnaud</t>
  </si>
  <si>
    <t>4.7</t>
  </si>
  <si>
    <t>Lokteff Maryline</t>
  </si>
  <si>
    <t>19.2</t>
  </si>
  <si>
    <t>Pierre Fabre</t>
  </si>
  <si>
    <t>Fontagnere Marc</t>
  </si>
  <si>
    <t>11.5</t>
  </si>
  <si>
    <t>Ré Aurélien</t>
  </si>
  <si>
    <t>12.4</t>
  </si>
  <si>
    <t>Basf Boussens</t>
  </si>
  <si>
    <t>Loze Francis</t>
  </si>
  <si>
    <t>Perrin Frédéric</t>
  </si>
  <si>
    <t>Paris Jacques</t>
  </si>
  <si>
    <t>12.9</t>
  </si>
  <si>
    <t>Boscus Joel</t>
  </si>
  <si>
    <t>16.0</t>
  </si>
  <si>
    <t>Malbourguet Olivier</t>
  </si>
  <si>
    <t>Segui Yvan</t>
  </si>
  <si>
    <t>Lucas Philippe</t>
  </si>
  <si>
    <t>10.1</t>
  </si>
  <si>
    <t>Guiraud Patrick</t>
  </si>
  <si>
    <t>8.6</t>
  </si>
  <si>
    <t>Hayter Sylvain</t>
  </si>
  <si>
    <t>8.2</t>
  </si>
  <si>
    <t>Claud Laurent</t>
  </si>
  <si>
    <t>29.3</t>
  </si>
  <si>
    <t>Rodriguez Geoffrey</t>
  </si>
  <si>
    <t>4.8</t>
  </si>
  <si>
    <t>Boutier Dominique</t>
  </si>
  <si>
    <t>9.4</t>
  </si>
  <si>
    <t>Vachon Guillaume</t>
  </si>
  <si>
    <t>13.4</t>
  </si>
  <si>
    <t>Briffod André</t>
  </si>
  <si>
    <t>18.9</t>
  </si>
  <si>
    <t>Girma Bernard</t>
  </si>
  <si>
    <t>15.7</t>
  </si>
  <si>
    <t>Largounez Jean-Xavier</t>
  </si>
  <si>
    <t>17.3</t>
  </si>
  <si>
    <t>Le Net Jean</t>
  </si>
  <si>
    <t>21.6</t>
  </si>
  <si>
    <t>Laverty Marie-Line</t>
  </si>
  <si>
    <t>31.5</t>
  </si>
  <si>
    <t>Laverty Christophe</t>
  </si>
  <si>
    <t>6.7</t>
  </si>
  <si>
    <t>Dardel Laurent</t>
  </si>
  <si>
    <t>23.7</t>
  </si>
  <si>
    <t>Quilliou Odile</t>
  </si>
  <si>
    <t>Roudil Alain</t>
  </si>
  <si>
    <t>Bouffard Pierre</t>
  </si>
  <si>
    <t>9.7</t>
  </si>
  <si>
    <t>Durandet Patrick</t>
  </si>
  <si>
    <t>Mazzei Gerard-Claude</t>
  </si>
  <si>
    <t>Poulhier Isabelle</t>
  </si>
  <si>
    <t>12.3</t>
  </si>
  <si>
    <t>Laburthe Monique</t>
  </si>
  <si>
    <t>21.2</t>
  </si>
  <si>
    <t>Raufast Alexandre</t>
  </si>
  <si>
    <t>22.1</t>
  </si>
  <si>
    <t>Raufast Johan</t>
  </si>
  <si>
    <t>Toscani Elisabeth</t>
  </si>
  <si>
    <t>19.5</t>
  </si>
  <si>
    <t>Toscani Eric</t>
  </si>
  <si>
    <t>Vergne Patrick</t>
  </si>
  <si>
    <t>Mouden Isabelle</t>
  </si>
  <si>
    <t>15.8</t>
  </si>
  <si>
    <t>Bardou Michel</t>
  </si>
  <si>
    <t>13.5</t>
  </si>
  <si>
    <t>Barousse-Bize Marie-Françoise</t>
  </si>
  <si>
    <t>13.6</t>
  </si>
  <si>
    <t>Pommier Eric</t>
  </si>
  <si>
    <t>23.0</t>
  </si>
  <si>
    <t>Carayol Maxime</t>
  </si>
  <si>
    <t>10.4</t>
  </si>
  <si>
    <t>Saliba Gregory</t>
  </si>
  <si>
    <t>28.5</t>
  </si>
  <si>
    <t>Raufast Mathieu</t>
  </si>
  <si>
    <t>Livoti Carine</t>
  </si>
  <si>
    <t>30.5</t>
  </si>
  <si>
    <t>Raufast Patrick</t>
  </si>
  <si>
    <t>10.6</t>
  </si>
  <si>
    <t>Guilley Fabien</t>
  </si>
  <si>
    <t>26.6</t>
  </si>
  <si>
    <t>Casella Laurent</t>
  </si>
  <si>
    <t>Reboul Sylvie</t>
  </si>
  <si>
    <t>41.0</t>
  </si>
  <si>
    <t>Thales Inter Sp</t>
  </si>
  <si>
    <t>Reboul Michel</t>
  </si>
  <si>
    <t>Adjlia Grégory</t>
  </si>
  <si>
    <t>17.1</t>
  </si>
  <si>
    <t>Bigou Cécile</t>
  </si>
  <si>
    <t>54.0</t>
  </si>
  <si>
    <t>Courneil Jeanne</t>
  </si>
  <si>
    <t>29.8</t>
  </si>
  <si>
    <t>Dufau Dominique</t>
  </si>
  <si>
    <t>23.6</t>
  </si>
  <si>
    <t>FFG CASE : INTER-CLUBS 2018</t>
  </si>
  <si>
    <t>AIRBUS France</t>
  </si>
  <si>
    <t>3 ème Division</t>
  </si>
  <si>
    <t>EAUZE</t>
  </si>
  <si>
    <t>H</t>
  </si>
  <si>
    <t>D</t>
  </si>
  <si>
    <t>ALTRAN</t>
  </si>
  <si>
    <t>TACOT</t>
  </si>
  <si>
    <t>AXA</t>
  </si>
  <si>
    <t>U.P.S.</t>
  </si>
  <si>
    <t>Département du TARN</t>
  </si>
  <si>
    <t>TARBES CHEMINOTS SPORTS</t>
  </si>
  <si>
    <t>AS SALSA</t>
  </si>
  <si>
    <t>BIGORRE</t>
  </si>
  <si>
    <t>MAZAMET</t>
  </si>
  <si>
    <t>Divisions 1 &amp; 2  :  STABLEFORD SIMPLE NET / Division 3  : CHAPMAN NET</t>
  </si>
  <si>
    <t>Divisions 1 &amp; 2 : 4 BALLES STABLEFORD BRUT - Division 3 :  STABLEFORD SIMPLE NET</t>
  </si>
  <si>
    <t>Divisions 1 &amp; 2 : CHAPMAN NET - Division 3 : SIMPLE STABLEFORD BRUT</t>
  </si>
  <si>
    <t>ETANGS DE FIAC</t>
  </si>
  <si>
    <t>Divisions 1 , 2 :  STABLEFORD SIMPLE BRUT - Division 3 : 4 BALLES STABLEFORD BRUT</t>
  </si>
  <si>
    <t>PALLANNE</t>
  </si>
  <si>
    <t>1er Tour - Golfs de                         EAUZE &amp; LANNEMEZAN</t>
  </si>
  <si>
    <t>2ème Tour - Golfs de                                       BIGORRE &amp; ARIEGE</t>
  </si>
  <si>
    <t>3ème Tour -                                                     LANNEMEZAN &amp; FIAC</t>
  </si>
  <si>
    <t>4ème Tour - Golfs de            PALLANNE &amp; MAZAMET</t>
  </si>
  <si>
    <t>20 avril &amp; 2 juin</t>
  </si>
  <si>
    <t>19 mai &amp; 15 juin</t>
  </si>
  <si>
    <t>1 juin &amp; 31 aout</t>
  </si>
  <si>
    <t>DALMAS LAURENT</t>
  </si>
  <si>
    <t>DENIS FABRICE</t>
  </si>
  <si>
    <t>BARDOU MICHELE</t>
  </si>
  <si>
    <t>PALMIE JOEL</t>
  </si>
  <si>
    <t>SCHMIDT FRANCK</t>
  </si>
  <si>
    <t>GASC ELODIE</t>
  </si>
  <si>
    <t>ROUQUETTE SANDRA</t>
  </si>
  <si>
    <t>GOUDOUME STEPHANE</t>
  </si>
  <si>
    <t>DUPOUX DIDIER</t>
  </si>
  <si>
    <t>GROSSERT SEBASTIEN</t>
  </si>
  <si>
    <t>REVERCHON BRIGITTE</t>
  </si>
  <si>
    <t>GOUIN OLIVIER</t>
  </si>
  <si>
    <t>GOBRECHT ALAIN</t>
  </si>
  <si>
    <t>MALLO JOSEPHINE</t>
  </si>
  <si>
    <t>DELSUC CLAUDE</t>
  </si>
  <si>
    <t>RECART DIMITRI</t>
  </si>
  <si>
    <t>HAYTER SYLVAIN</t>
  </si>
  <si>
    <t>RUET PATRICK</t>
  </si>
  <si>
    <t>TOMASELLO MARTINE</t>
  </si>
  <si>
    <t>PERONNET SOPHIE</t>
  </si>
  <si>
    <t>GUERIN CYRILLE</t>
  </si>
  <si>
    <t>TOSCANI ERIC</t>
  </si>
  <si>
    <t>SALTARIN DENIS</t>
  </si>
  <si>
    <t>NOBLET LYDIE</t>
  </si>
  <si>
    <t>SOLANAS ROMAIN</t>
  </si>
  <si>
    <t>BAILLUS BENJAMIN</t>
  </si>
  <si>
    <t>Dis</t>
  </si>
  <si>
    <t>SAUVAGE VALERIE</t>
  </si>
  <si>
    <t>SVENSON ERICK</t>
  </si>
  <si>
    <t>MONTFORT FLORENCE</t>
  </si>
  <si>
    <t>JACQUEY VINCENT</t>
  </si>
  <si>
    <t>JULHES FRANCIS</t>
  </si>
  <si>
    <t>TEODORI JEAN MARC</t>
  </si>
  <si>
    <t>LE COADOU HELENE</t>
  </si>
  <si>
    <t>VENTIMIGLIA LAURENT</t>
  </si>
  <si>
    <t>MARTINS JAIME</t>
  </si>
  <si>
    <t>THIRIOT CHRISTOPHE</t>
  </si>
  <si>
    <t>PARADES BENJAMIN</t>
  </si>
  <si>
    <t>BAROUSSE BIZE MARIE</t>
  </si>
  <si>
    <t>LIVOTI CARINE</t>
  </si>
  <si>
    <t>RAUFAST ALEXANDRE</t>
  </si>
  <si>
    <t>SALIBA GREGORY</t>
  </si>
  <si>
    <t>FAUQUE JACQUES</t>
  </si>
  <si>
    <t>JOBERT MYRIAM</t>
  </si>
  <si>
    <t>OLLIVIER LAURENT</t>
  </si>
  <si>
    <t>MAURICE EMMANUEL</t>
  </si>
  <si>
    <t>JOBERT DOMINIQUE</t>
  </si>
  <si>
    <t>MORTIER HUGO</t>
  </si>
  <si>
    <t>CROUZAT NICOLAS</t>
  </si>
  <si>
    <t>BOCQUET VINCENT</t>
  </si>
  <si>
    <t>BOCQUET CECILE</t>
  </si>
  <si>
    <t>ANDREE STEPHANIE</t>
  </si>
  <si>
    <t>BEDAT THIERRY</t>
  </si>
  <si>
    <t>BEAU AXEL</t>
  </si>
  <si>
    <t>COULON WILLIAM</t>
  </si>
  <si>
    <t>GONTIER GREGORY</t>
  </si>
  <si>
    <t>BUI DANH</t>
  </si>
  <si>
    <t>KINGUE ELLASSA DOMINIQUE</t>
  </si>
  <si>
    <t>NEUVILLE REYNALD</t>
  </si>
  <si>
    <t>LAFFORGUE CHRISTIAN</t>
  </si>
  <si>
    <t xml:space="preserve">PEZOUS MARTINE </t>
  </si>
  <si>
    <t>RESULTATS par Tour et Général des Championnats Inter-Clubs 2019</t>
  </si>
  <si>
    <t>SAQUER NICOLAS</t>
  </si>
  <si>
    <t>ROUSSET VINCENT</t>
  </si>
  <si>
    <t>LARGOUNEZ JEAN XAVIER</t>
  </si>
  <si>
    <t>MARTY XAVIER</t>
  </si>
  <si>
    <t>RAYNAL PHILIPPE</t>
  </si>
  <si>
    <t>MAS JULIEN</t>
  </si>
  <si>
    <t>DELFOUR CLARA</t>
  </si>
  <si>
    <t>CARTHADE CYRIL</t>
  </si>
  <si>
    <t xml:space="preserve">CAVALIER THOMAS    </t>
  </si>
  <si>
    <t>DAVAINE CHRISTIAN</t>
  </si>
  <si>
    <t>VENTIMIGLIA BERNARD</t>
  </si>
  <si>
    <t>MIREMONT STEPHANE</t>
  </si>
  <si>
    <t>CHABANCE JULIEN</t>
  </si>
  <si>
    <t>SERRA BRUNO</t>
  </si>
  <si>
    <t>EMILE GILBERT</t>
  </si>
  <si>
    <t>RENAUD DIDIER</t>
  </si>
  <si>
    <t>LANNEMAJOU LAURENT</t>
  </si>
  <si>
    <t>BARTHE PHILIPPE</t>
  </si>
  <si>
    <t>LIOUSSE ANNICK</t>
  </si>
  <si>
    <t>LABRACHERIE FREDERIC</t>
  </si>
  <si>
    <t>DUTY CAROLINE</t>
  </si>
  <si>
    <t>PAIRE GREGORY</t>
  </si>
  <si>
    <t>ADAM CEDRIC</t>
  </si>
  <si>
    <t>DESGRANGE OLIVIER</t>
  </si>
  <si>
    <t>ECALLE SYLVIE</t>
  </si>
  <si>
    <t>LATXAGUE JEAN PIERRE</t>
  </si>
  <si>
    <t>GRANGE FRANCOIS</t>
  </si>
  <si>
    <t>GRANGE ROMAIN</t>
  </si>
  <si>
    <t>BERMOND JEAN MARC</t>
  </si>
  <si>
    <t>MEUNIER LAURENT</t>
  </si>
  <si>
    <t>LAMONZIE JEAN RENE</t>
  </si>
  <si>
    <t>PELLAERS FRANCOIS</t>
  </si>
  <si>
    <t>MARTINI MICHELE</t>
  </si>
  <si>
    <t>PEREIRA CHRISTOPHE</t>
  </si>
  <si>
    <t>DARJ LE ROY ISABELLE</t>
  </si>
  <si>
    <t>LEROY YAN</t>
  </si>
  <si>
    <t>PARIS JACQUES</t>
  </si>
  <si>
    <t>DELANOE MARTINE</t>
  </si>
  <si>
    <t>BOSCUS JOEL</t>
  </si>
  <si>
    <t>CASTEX PASCAL</t>
  </si>
  <si>
    <t xml:space="preserve">GONTAUD DAMIEN  </t>
  </si>
  <si>
    <t>DELAPORTE THOMAS</t>
  </si>
  <si>
    <t>RIMBERT REGIS</t>
  </si>
  <si>
    <t>SAUVAGE CHRISTOPHE</t>
  </si>
  <si>
    <t>MONTFORT BRUNO</t>
  </si>
  <si>
    <t>ROUDIL ALAIN</t>
  </si>
  <si>
    <t>DE BENTZMAN GUILLAUME</t>
  </si>
  <si>
    <t>PAGNOT CELINE</t>
  </si>
  <si>
    <t>NOWACZYK LAURENT</t>
  </si>
  <si>
    <t>COSTES MAZZEI VERONIQUE</t>
  </si>
  <si>
    <t>MAZZEI GERARD</t>
  </si>
  <si>
    <t>RATABOUL MARC</t>
  </si>
  <si>
    <t>BARDOU MICHEL</t>
  </si>
  <si>
    <t>PARADIS BENJAMIN</t>
  </si>
  <si>
    <t>COULOM WILLIAM</t>
  </si>
  <si>
    <t>CAMBOURS JEAN MARC</t>
  </si>
  <si>
    <t>MEDINA ALAIN</t>
  </si>
  <si>
    <t>PARDINA MICKAEL</t>
  </si>
  <si>
    <t>GEORGEAIS STEPHANIE</t>
  </si>
  <si>
    <t>GEORGEAIS LOIC</t>
  </si>
  <si>
    <t>RAUFAST JOHAN</t>
  </si>
  <si>
    <t>RAUFAST PATRICK</t>
  </si>
  <si>
    <t>VACHON GUILLAUME</t>
  </si>
  <si>
    <t>LHERMELIN DIDIER</t>
  </si>
  <si>
    <t>ROSSO FABIEN</t>
  </si>
  <si>
    <t>DELQUIE ALAIN</t>
  </si>
  <si>
    <t>MARSAIS BENJAMIN</t>
  </si>
  <si>
    <t>COQUARD CECILE</t>
  </si>
  <si>
    <t>DIGIANNI MURIEL</t>
  </si>
  <si>
    <t>DURANDE STEPHANE</t>
  </si>
  <si>
    <t>BES MONIQUE</t>
  </si>
  <si>
    <t>PRECHEL SAMUEL</t>
  </si>
  <si>
    <t>DAUD PASCAL</t>
  </si>
  <si>
    <t>ARNAUDET FRANCOIS</t>
  </si>
  <si>
    <t>COLOMB PHILIPPE</t>
  </si>
  <si>
    <t>NEUVILLE RAYNALD</t>
  </si>
  <si>
    <t>LEDOUX COLOMB CHRISTINE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</si>
</sst>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2"/>
      <name val="Comic Sans MS"/>
      <family val="4"/>
    </font>
    <font>
      <sz val="10"/>
      <color indexed="62"/>
      <name val="Comic Sans MS"/>
      <family val="4"/>
    </font>
    <font>
      <b/>
      <sz val="14"/>
      <color indexed="62"/>
      <name val="Comic Sans MS"/>
      <family val="4"/>
    </font>
    <font>
      <b/>
      <sz val="16"/>
      <color indexed="62"/>
      <name val="Comic Sans MS"/>
      <family val="4"/>
    </font>
    <font>
      <sz val="7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Comic Sans MS"/>
      <family val="4"/>
    </font>
    <font>
      <b/>
      <sz val="10"/>
      <color indexed="5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4A82"/>
      <name val="Comic Sans MS"/>
      <family val="4"/>
    </font>
    <font>
      <b/>
      <sz val="10"/>
      <color rgb="FF004A82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>
        <color indexed="5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ck">
        <color indexed="53"/>
      </bottom>
    </border>
    <border>
      <left style="thin"/>
      <right style="thick"/>
      <top style="thin"/>
      <bottom style="thick">
        <color indexed="5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5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5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ck">
        <color indexed="5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>
        <color theme="9" tint="-0.24993999302387238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>
        <color theme="9" tint="-0.2499399930238723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9" fillId="0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40" fillId="25" borderId="0" xfId="40" applyAlignment="1">
      <alignment/>
    </xf>
    <xf numFmtId="0" fontId="44" fillId="28" borderId="0" xfId="44" applyAlignment="1">
      <alignment/>
    </xf>
    <xf numFmtId="0" fontId="0" fillId="0" borderId="21" xfId="0" applyFont="1" applyFill="1" applyBorder="1" applyAlignment="1">
      <alignment/>
    </xf>
    <xf numFmtId="0" fontId="0" fillId="0" borderId="45" xfId="0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3" fillId="36" borderId="0" xfId="0" applyFont="1" applyFill="1" applyAlignment="1">
      <alignment horizontal="left"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Alignment="1">
      <alignment/>
    </xf>
    <xf numFmtId="0" fontId="12" fillId="37" borderId="0" xfId="0" applyFont="1" applyFill="1" applyBorder="1" applyAlignment="1">
      <alignment horizontal="left"/>
    </xf>
    <xf numFmtId="0" fontId="1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22" xfId="0" applyFont="1" applyFill="1" applyBorder="1" applyAlignment="1">
      <alignment/>
    </xf>
    <xf numFmtId="0" fontId="9" fillId="35" borderId="35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0" fillId="0" borderId="54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55" xfId="0" applyFont="1" applyFill="1" applyBorder="1" applyAlignment="1">
      <alignment horizontal="center" vertical="center" textRotation="255"/>
    </xf>
    <xf numFmtId="16" fontId="10" fillId="0" borderId="56" xfId="0" applyNumberFormat="1" applyFont="1" applyFill="1" applyBorder="1" applyAlignment="1">
      <alignment horizontal="center"/>
    </xf>
    <xf numFmtId="16" fontId="10" fillId="0" borderId="29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 vertical="justify"/>
    </xf>
    <xf numFmtId="0" fontId="16" fillId="0" borderId="59" xfId="0" applyFont="1" applyFill="1" applyBorder="1" applyAlignment="1">
      <alignment horizontal="center" vertical="justify"/>
    </xf>
    <xf numFmtId="0" fontId="16" fillId="0" borderId="60" xfId="0" applyFont="1" applyFill="1" applyBorder="1" applyAlignment="1">
      <alignment horizontal="center" vertical="justify"/>
    </xf>
    <xf numFmtId="0" fontId="10" fillId="0" borderId="61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7">
      <selection activeCell="L20" sqref="L20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7.140625" style="0" customWidth="1"/>
    <col min="4" max="4" width="1.421875" style="0" customWidth="1"/>
    <col min="5" max="5" width="32.28125" style="0" customWidth="1"/>
    <col min="6" max="6" width="7.140625" style="0" customWidth="1"/>
    <col min="7" max="7" width="1.421875" style="0" customWidth="1"/>
    <col min="8" max="8" width="32.28125" style="8" customWidth="1"/>
    <col min="9" max="9" width="7.140625" style="8" customWidth="1"/>
  </cols>
  <sheetData>
    <row r="1" ht="9.75" customHeight="1"/>
    <row r="2" spans="2:9" ht="30.75">
      <c r="B2" s="127" t="s">
        <v>294</v>
      </c>
      <c r="C2" s="127"/>
      <c r="D2" s="127"/>
      <c r="E2" s="127"/>
      <c r="F2" s="127"/>
      <c r="G2" s="127"/>
      <c r="H2" s="127"/>
      <c r="I2" s="127"/>
    </row>
    <row r="3" ht="9.75" customHeight="1"/>
    <row r="4" spans="2:9" ht="21">
      <c r="B4" s="128" t="s">
        <v>62</v>
      </c>
      <c r="C4" s="129"/>
      <c r="E4" s="128" t="s">
        <v>63</v>
      </c>
      <c r="F4" s="129"/>
      <c r="H4" s="125" t="s">
        <v>64</v>
      </c>
      <c r="I4" s="126"/>
    </row>
    <row r="5" spans="2:9" ht="6" customHeight="1">
      <c r="B5" s="79"/>
      <c r="C5" s="80"/>
      <c r="E5" s="79"/>
      <c r="F5" s="80"/>
      <c r="H5" s="92"/>
      <c r="I5" s="93"/>
    </row>
    <row r="6" spans="1:9" ht="12">
      <c r="A6" s="8"/>
      <c r="B6" s="92" t="s">
        <v>16</v>
      </c>
      <c r="C6" s="93">
        <v>588</v>
      </c>
      <c r="D6" s="8"/>
      <c r="E6" s="92" t="s">
        <v>2</v>
      </c>
      <c r="F6" s="93">
        <v>332</v>
      </c>
      <c r="G6" s="8"/>
      <c r="H6" s="92" t="s">
        <v>18</v>
      </c>
      <c r="I6" s="93">
        <v>1394</v>
      </c>
    </row>
    <row r="7" spans="1:9" ht="12">
      <c r="A7" s="8"/>
      <c r="B7" s="92" t="s">
        <v>3</v>
      </c>
      <c r="C7" s="93">
        <v>914</v>
      </c>
      <c r="D7" s="8"/>
      <c r="E7" s="92" t="s">
        <v>67</v>
      </c>
      <c r="F7" s="93">
        <v>950</v>
      </c>
      <c r="G7" s="8"/>
      <c r="H7" s="92" t="s">
        <v>51</v>
      </c>
      <c r="I7" s="93">
        <v>2440</v>
      </c>
    </row>
    <row r="8" spans="1:9" ht="12">
      <c r="A8" s="8"/>
      <c r="B8" s="92" t="s">
        <v>33</v>
      </c>
      <c r="C8" s="93">
        <v>2278</v>
      </c>
      <c r="D8" s="8"/>
      <c r="E8" s="92" t="s">
        <v>27</v>
      </c>
      <c r="F8" s="93">
        <v>1817</v>
      </c>
      <c r="G8" s="8"/>
      <c r="H8" s="92" t="s">
        <v>29</v>
      </c>
      <c r="I8" s="93">
        <v>2263</v>
      </c>
    </row>
    <row r="9" spans="1:9" ht="12">
      <c r="A9" s="8"/>
      <c r="B9" s="92" t="s">
        <v>4</v>
      </c>
      <c r="C9" s="93">
        <v>740</v>
      </c>
      <c r="D9" s="8"/>
      <c r="E9" s="92" t="s">
        <v>59</v>
      </c>
      <c r="F9" s="93">
        <v>2060</v>
      </c>
      <c r="G9" s="8"/>
      <c r="H9" s="92" t="s">
        <v>23</v>
      </c>
      <c r="I9" s="93">
        <v>1061</v>
      </c>
    </row>
    <row r="10" spans="1:9" ht="12">
      <c r="A10" s="8"/>
      <c r="B10" s="92" t="s">
        <v>28</v>
      </c>
      <c r="C10" s="93">
        <v>555</v>
      </c>
      <c r="D10" s="8"/>
      <c r="E10" s="92" t="s">
        <v>46</v>
      </c>
      <c r="F10" s="93">
        <v>1466</v>
      </c>
      <c r="G10" s="8"/>
      <c r="H10" s="92" t="s">
        <v>48</v>
      </c>
      <c r="I10" s="93">
        <v>731</v>
      </c>
    </row>
    <row r="11" spans="1:9" ht="12">
      <c r="A11" s="8"/>
      <c r="B11" s="92" t="s">
        <v>20</v>
      </c>
      <c r="C11" s="93">
        <v>1822</v>
      </c>
      <c r="D11" s="8"/>
      <c r="E11" s="92" t="s">
        <v>24</v>
      </c>
      <c r="F11" s="93">
        <v>1431</v>
      </c>
      <c r="G11" s="8"/>
      <c r="H11" s="92" t="s">
        <v>49</v>
      </c>
      <c r="I11" s="93">
        <v>2060</v>
      </c>
    </row>
    <row r="12" spans="1:9" ht="12">
      <c r="A12" s="8"/>
      <c r="B12" s="92" t="s">
        <v>17</v>
      </c>
      <c r="C12" s="93">
        <v>771</v>
      </c>
      <c r="D12" s="8"/>
      <c r="E12" s="92" t="s">
        <v>302</v>
      </c>
      <c r="F12" s="93">
        <v>1373</v>
      </c>
      <c r="G12" s="8"/>
      <c r="H12" s="92" t="s">
        <v>30</v>
      </c>
      <c r="I12" s="93">
        <v>1723</v>
      </c>
    </row>
    <row r="13" spans="1:9" ht="12">
      <c r="A13" s="8"/>
      <c r="B13" s="98" t="s">
        <v>295</v>
      </c>
      <c r="C13" s="93">
        <v>372</v>
      </c>
      <c r="D13" s="8"/>
      <c r="E13" s="92" t="s">
        <v>0</v>
      </c>
      <c r="F13" s="93">
        <v>1107</v>
      </c>
      <c r="G13" s="8"/>
      <c r="H13" s="92" t="s">
        <v>22</v>
      </c>
      <c r="I13" s="93">
        <v>895</v>
      </c>
    </row>
    <row r="14" spans="1:9" ht="12">
      <c r="A14" s="8"/>
      <c r="B14" s="92" t="s">
        <v>34</v>
      </c>
      <c r="C14" s="93">
        <v>1214</v>
      </c>
      <c r="D14" s="8"/>
      <c r="E14" s="92" t="s">
        <v>1</v>
      </c>
      <c r="F14" s="93">
        <v>838</v>
      </c>
      <c r="G14" s="8"/>
      <c r="H14" s="92" t="s">
        <v>19</v>
      </c>
      <c r="I14" s="93">
        <v>433</v>
      </c>
    </row>
    <row r="15" spans="1:9" ht="12">
      <c r="A15" s="8"/>
      <c r="B15" s="92" t="s">
        <v>26</v>
      </c>
      <c r="C15" s="93">
        <v>906</v>
      </c>
      <c r="D15" s="8"/>
      <c r="E15" s="92" t="s">
        <v>53</v>
      </c>
      <c r="F15" s="93">
        <v>1611</v>
      </c>
      <c r="G15" s="8"/>
      <c r="H15" s="92" t="s">
        <v>21</v>
      </c>
      <c r="I15" s="93">
        <v>759</v>
      </c>
    </row>
    <row r="16" spans="1:9" ht="12">
      <c r="A16" s="8"/>
      <c r="B16" s="94"/>
      <c r="C16" s="95"/>
      <c r="D16" s="8"/>
      <c r="E16" s="94"/>
      <c r="F16" s="95"/>
      <c r="G16" s="8"/>
      <c r="H16" s="92" t="s">
        <v>32</v>
      </c>
      <c r="I16" s="93">
        <v>949</v>
      </c>
    </row>
    <row r="17" spans="1:9" ht="12">
      <c r="A17" s="8"/>
      <c r="B17" s="8"/>
      <c r="C17" s="8"/>
      <c r="D17" s="8"/>
      <c r="E17" s="8"/>
      <c r="F17" s="8"/>
      <c r="G17" s="8"/>
      <c r="H17" s="92" t="s">
        <v>43</v>
      </c>
      <c r="I17" s="93">
        <v>2337</v>
      </c>
    </row>
    <row r="18" spans="1:9" ht="12">
      <c r="A18" s="8"/>
      <c r="B18" s="8"/>
      <c r="C18" s="8"/>
      <c r="D18" s="8"/>
      <c r="E18" s="8"/>
      <c r="F18" s="8"/>
      <c r="G18" s="8"/>
      <c r="H18" s="92" t="s">
        <v>303</v>
      </c>
      <c r="I18" s="93">
        <v>1623</v>
      </c>
    </row>
    <row r="19" spans="1:9" ht="12">
      <c r="A19" s="8"/>
      <c r="B19" s="8"/>
      <c r="C19" s="8"/>
      <c r="D19" s="8"/>
      <c r="E19" s="8"/>
      <c r="F19" s="8"/>
      <c r="G19" s="8"/>
      <c r="H19" s="92" t="s">
        <v>45</v>
      </c>
      <c r="I19" s="93">
        <v>1807</v>
      </c>
    </row>
    <row r="20" spans="1:9" ht="12">
      <c r="A20" s="8"/>
      <c r="B20" s="8"/>
      <c r="C20" s="8"/>
      <c r="D20" s="8"/>
      <c r="E20" s="8"/>
      <c r="F20" s="8"/>
      <c r="G20" s="8"/>
      <c r="H20" s="92" t="s">
        <v>60</v>
      </c>
      <c r="I20" s="93">
        <v>588</v>
      </c>
    </row>
    <row r="21" spans="1:9" ht="12">
      <c r="A21" s="8"/>
      <c r="B21" s="8"/>
      <c r="C21" s="8"/>
      <c r="D21" s="8"/>
      <c r="E21" s="8"/>
      <c r="F21" s="8"/>
      <c r="G21" s="8"/>
      <c r="H21" s="92" t="s">
        <v>50</v>
      </c>
      <c r="I21" s="93">
        <v>914</v>
      </c>
    </row>
    <row r="22" spans="1:9" ht="12">
      <c r="A22" s="8"/>
      <c r="B22" s="8"/>
      <c r="C22" s="8"/>
      <c r="D22" s="8"/>
      <c r="E22" s="8"/>
      <c r="F22" s="8"/>
      <c r="G22" s="8"/>
      <c r="H22" s="92" t="s">
        <v>54</v>
      </c>
      <c r="I22" s="93">
        <v>2278</v>
      </c>
    </row>
    <row r="23" spans="1:9" ht="12">
      <c r="A23" s="8"/>
      <c r="B23" s="8"/>
      <c r="C23" s="8"/>
      <c r="D23" s="8"/>
      <c r="E23" s="8"/>
      <c r="F23" s="8"/>
      <c r="G23" s="8"/>
      <c r="H23" s="92" t="s">
        <v>305</v>
      </c>
      <c r="I23" s="93">
        <v>1806</v>
      </c>
    </row>
    <row r="24" spans="1:9" ht="12">
      <c r="A24" s="8"/>
      <c r="B24" s="33"/>
      <c r="C24" s="33"/>
      <c r="D24" s="8"/>
      <c r="E24" s="8"/>
      <c r="F24" s="8"/>
      <c r="G24" s="8"/>
      <c r="H24" s="92" t="s">
        <v>55</v>
      </c>
      <c r="I24" s="93">
        <v>895</v>
      </c>
    </row>
    <row r="25" spans="1:9" ht="12">
      <c r="A25" s="8"/>
      <c r="B25" s="8"/>
      <c r="C25" s="8"/>
      <c r="D25" s="8"/>
      <c r="E25" s="8"/>
      <c r="F25" s="8"/>
      <c r="G25" s="8"/>
      <c r="H25" s="92" t="s">
        <v>52</v>
      </c>
      <c r="I25" s="93">
        <v>2440</v>
      </c>
    </row>
    <row r="26" spans="1:9" ht="12">
      <c r="A26" s="8"/>
      <c r="B26" s="8"/>
      <c r="C26" s="8"/>
      <c r="D26" s="8"/>
      <c r="E26" s="8"/>
      <c r="F26" s="8"/>
      <c r="G26" s="8"/>
      <c r="H26" s="92" t="s">
        <v>300</v>
      </c>
      <c r="I26" s="93">
        <v>1703</v>
      </c>
    </row>
    <row r="27" spans="1:9" ht="12">
      <c r="A27" s="8"/>
      <c r="B27" s="8"/>
      <c r="C27" s="8"/>
      <c r="D27" s="8"/>
      <c r="E27" s="8"/>
      <c r="F27" s="8"/>
      <c r="G27" s="8"/>
      <c r="H27" s="92" t="s">
        <v>301</v>
      </c>
      <c r="I27" s="93">
        <v>1716</v>
      </c>
    </row>
    <row r="28" spans="1:9" ht="12">
      <c r="A28" s="8"/>
      <c r="B28" s="8"/>
      <c r="C28" s="8"/>
      <c r="D28" s="8"/>
      <c r="E28" s="8"/>
      <c r="F28" s="8"/>
      <c r="G28" s="8"/>
      <c r="H28" s="92" t="s">
        <v>304</v>
      </c>
      <c r="I28" s="93">
        <v>2564</v>
      </c>
    </row>
    <row r="29" spans="1:9" ht="12">
      <c r="A29" s="8"/>
      <c r="B29" s="8"/>
      <c r="C29" s="8"/>
      <c r="D29" s="8"/>
      <c r="E29" s="8"/>
      <c r="F29" s="8"/>
      <c r="G29" s="8"/>
      <c r="H29" s="92" t="s">
        <v>31</v>
      </c>
      <c r="I29" s="93">
        <v>1637</v>
      </c>
    </row>
    <row r="30" spans="1:9" ht="12">
      <c r="A30" s="8"/>
      <c r="B30" s="8"/>
      <c r="C30" s="8"/>
      <c r="D30" s="8"/>
      <c r="E30" s="8"/>
      <c r="F30" s="8"/>
      <c r="G30" s="8"/>
      <c r="H30" s="92" t="s">
        <v>65</v>
      </c>
      <c r="I30" s="93">
        <v>2507</v>
      </c>
    </row>
    <row r="31" spans="8:9" ht="12">
      <c r="H31" s="92" t="s">
        <v>66</v>
      </c>
      <c r="I31" s="93">
        <v>2507</v>
      </c>
    </row>
    <row r="32" spans="8:9" ht="12">
      <c r="H32" s="92"/>
      <c r="I32" s="93"/>
    </row>
    <row r="33" spans="8:9" ht="12">
      <c r="H33" s="92"/>
      <c r="I33" s="93"/>
    </row>
    <row r="34" spans="8:9" ht="12">
      <c r="H34" s="94"/>
      <c r="I34" s="95"/>
    </row>
    <row r="36" ht="6" customHeight="1"/>
  </sheetData>
  <sheetProtection/>
  <mergeCells count="4">
    <mergeCell ref="H4:I4"/>
    <mergeCell ref="B2:I2"/>
    <mergeCell ref="B4:C4"/>
    <mergeCell ref="E4:F4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tabSelected="1" zoomScale="90" zoomScaleNormal="90" workbookViewId="0" topLeftCell="B1">
      <pane xSplit="2" ySplit="5" topLeftCell="D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N36" sqref="N36"/>
    </sheetView>
  </sheetViews>
  <sheetFormatPr defaultColWidth="11.57421875" defaultRowHeight="12.75"/>
  <cols>
    <col min="1" max="1" width="0.71875" style="3" hidden="1" customWidth="1"/>
    <col min="2" max="2" width="5.00390625" style="8" customWidth="1"/>
    <col min="3" max="3" width="32.421875" style="8" customWidth="1"/>
    <col min="4" max="4" width="5.28125" style="9" customWidth="1"/>
    <col min="5" max="7" width="7.28125" style="8" customWidth="1"/>
    <col min="8" max="8" width="7.28125" style="9" customWidth="1"/>
    <col min="9" max="11" width="7.28125" style="8" customWidth="1"/>
    <col min="12" max="12" width="7.28125" style="9" customWidth="1"/>
    <col min="13" max="15" width="7.28125" style="8" customWidth="1"/>
    <col min="16" max="16" width="7.28125" style="9" customWidth="1"/>
    <col min="17" max="19" width="7.28125" style="8" customWidth="1"/>
    <col min="20" max="20" width="7.28125" style="9" customWidth="1"/>
    <col min="21" max="22" width="8.7109375" style="9" customWidth="1"/>
    <col min="23" max="23" width="1.8515625" style="8" customWidth="1"/>
    <col min="24" max="24" width="9.00390625" style="61" customWidth="1"/>
    <col min="25" max="29" width="4.421875" style="8" customWidth="1"/>
    <col min="30" max="30" width="6.00390625" style="8" customWidth="1"/>
    <col min="31" max="34" width="5.00390625" style="8" customWidth="1"/>
    <col min="35" max="35" width="4.8515625" style="8" customWidth="1"/>
    <col min="36" max="36" width="3.8515625" style="8" customWidth="1"/>
    <col min="37" max="37" width="0.85546875" style="8" customWidth="1"/>
    <col min="38" max="41" width="4.7109375" style="8" customWidth="1"/>
    <col min="42" max="42" width="5.00390625" style="8" customWidth="1"/>
    <col min="43" max="16384" width="11.421875" style="8" customWidth="1"/>
  </cols>
  <sheetData>
    <row r="1" spans="5:22" ht="18">
      <c r="E1" s="140" t="s">
        <v>383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3:22" ht="3.75" customHeight="1" thickBot="1">
      <c r="C2" s="144"/>
      <c r="D2" s="144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4" s="10" customFormat="1" ht="32.25" customHeight="1" thickBot="1" thickTop="1">
      <c r="A3" s="3"/>
      <c r="C3" s="12"/>
      <c r="D3" s="11" t="s">
        <v>8</v>
      </c>
      <c r="E3" s="136" t="s">
        <v>315</v>
      </c>
      <c r="F3" s="137"/>
      <c r="G3" s="137"/>
      <c r="H3" s="138"/>
      <c r="I3" s="136" t="s">
        <v>316</v>
      </c>
      <c r="J3" s="137"/>
      <c r="K3" s="137"/>
      <c r="L3" s="138"/>
      <c r="M3" s="136" t="s">
        <v>317</v>
      </c>
      <c r="N3" s="137"/>
      <c r="O3" s="137"/>
      <c r="P3" s="138"/>
      <c r="Q3" s="136" t="s">
        <v>318</v>
      </c>
      <c r="R3" s="137"/>
      <c r="S3" s="137"/>
      <c r="T3" s="138"/>
      <c r="V3" s="13" t="s">
        <v>58</v>
      </c>
      <c r="X3" s="61"/>
    </row>
    <row r="4" spans="1:24" s="4" customFormat="1" ht="13.5" customHeight="1" thickBot="1" thickTop="1">
      <c r="A4" s="3"/>
      <c r="C4" s="142" t="s">
        <v>10</v>
      </c>
      <c r="D4" s="81" t="s">
        <v>9</v>
      </c>
      <c r="E4" s="133" t="s">
        <v>319</v>
      </c>
      <c r="F4" s="134"/>
      <c r="G4" s="134"/>
      <c r="H4" s="135"/>
      <c r="I4" s="133" t="s">
        <v>320</v>
      </c>
      <c r="J4" s="134"/>
      <c r="K4" s="134"/>
      <c r="L4" s="135"/>
      <c r="M4" s="133" t="s">
        <v>321</v>
      </c>
      <c r="N4" s="134"/>
      <c r="O4" s="134"/>
      <c r="P4" s="135"/>
      <c r="Q4" s="133">
        <v>43715</v>
      </c>
      <c r="R4" s="134"/>
      <c r="S4" s="134"/>
      <c r="T4" s="135"/>
      <c r="V4" s="14" t="s">
        <v>11</v>
      </c>
      <c r="X4" s="61"/>
    </row>
    <row r="5" spans="1:24" s="4" customFormat="1" ht="29.25" customHeight="1" thickBot="1" thickTop="1">
      <c r="A5" s="3"/>
      <c r="C5" s="143"/>
      <c r="D5" s="82" t="s">
        <v>12</v>
      </c>
      <c r="E5" s="91" t="s">
        <v>13</v>
      </c>
      <c r="F5" s="54" t="s">
        <v>14</v>
      </c>
      <c r="G5" s="60" t="s">
        <v>40</v>
      </c>
      <c r="H5" s="55" t="s">
        <v>37</v>
      </c>
      <c r="I5" s="56" t="s">
        <v>13</v>
      </c>
      <c r="J5" s="54" t="s">
        <v>14</v>
      </c>
      <c r="K5" s="60" t="s">
        <v>40</v>
      </c>
      <c r="L5" s="55" t="s">
        <v>37</v>
      </c>
      <c r="M5" s="56" t="s">
        <v>13</v>
      </c>
      <c r="N5" s="54" t="s">
        <v>14</v>
      </c>
      <c r="O5" s="60" t="s">
        <v>40</v>
      </c>
      <c r="P5" s="55" t="s">
        <v>37</v>
      </c>
      <c r="Q5" s="56" t="s">
        <v>13</v>
      </c>
      <c r="R5" s="54" t="s">
        <v>14</v>
      </c>
      <c r="S5" s="60" t="s">
        <v>40</v>
      </c>
      <c r="T5" s="55" t="s">
        <v>37</v>
      </c>
      <c r="U5" s="122" t="s">
        <v>25</v>
      </c>
      <c r="V5" s="15"/>
      <c r="X5" s="61"/>
    </row>
    <row r="6" spans="2:25" ht="13.5" customHeight="1" thickTop="1">
      <c r="B6" s="141" t="s">
        <v>15</v>
      </c>
      <c r="C6" s="83" t="str">
        <f>équipes!B6</f>
        <v>AIRBUS Staff Association</v>
      </c>
      <c r="D6" s="84">
        <f>équipes!C6</f>
        <v>588</v>
      </c>
      <c r="E6" s="34">
        <f>'Résultats - Tour 1'!D6</f>
        <v>96</v>
      </c>
      <c r="F6" s="51">
        <v>9</v>
      </c>
      <c r="G6" s="57">
        <v>2</v>
      </c>
      <c r="H6" s="5">
        <f aca="true" t="shared" si="0" ref="H6:H25">SUM(F6:G6)</f>
        <v>11</v>
      </c>
      <c r="I6" s="34">
        <f>'Résultats - Tour 2'!D6</f>
        <v>65</v>
      </c>
      <c r="J6" s="57">
        <v>10</v>
      </c>
      <c r="K6" s="57">
        <v>2</v>
      </c>
      <c r="L6" s="5">
        <f aca="true" t="shared" si="1" ref="L6:L25">SUM(J6:K6)</f>
        <v>12</v>
      </c>
      <c r="M6" s="34">
        <f>'Résultats - Tour 3'!D6</f>
        <v>0</v>
      </c>
      <c r="N6" s="51">
        <v>0</v>
      </c>
      <c r="O6" s="57">
        <v>0</v>
      </c>
      <c r="P6" s="5">
        <f>SUM(N6:O6)</f>
        <v>0</v>
      </c>
      <c r="Q6" s="34">
        <f>'Résultats - Tour 4'!D6</f>
        <v>0</v>
      </c>
      <c r="R6" s="51">
        <v>0</v>
      </c>
      <c r="S6" s="57">
        <v>0</v>
      </c>
      <c r="T6" s="5">
        <f aca="true" t="shared" si="2" ref="T6:T25">SUM(R6:S6)</f>
        <v>0</v>
      </c>
      <c r="U6" s="16">
        <f aca="true" t="shared" si="3" ref="U6:U25">SUM(H6+L6+P6+T6)</f>
        <v>23</v>
      </c>
      <c r="V6" s="18">
        <v>1</v>
      </c>
      <c r="Y6" s="4"/>
    </row>
    <row r="7" spans="2:25" ht="13.5" customHeight="1">
      <c r="B7" s="131"/>
      <c r="C7" s="85" t="str">
        <f>équipes!B8</f>
        <v>ATSCAF</v>
      </c>
      <c r="D7" s="86">
        <f>équipes!C8</f>
        <v>2278</v>
      </c>
      <c r="E7" s="35">
        <f>'Résultats - Tour 1'!D20</f>
        <v>102</v>
      </c>
      <c r="F7" s="52">
        <v>10</v>
      </c>
      <c r="G7" s="58">
        <v>2</v>
      </c>
      <c r="H7" s="6">
        <f t="shared" si="0"/>
        <v>12</v>
      </c>
      <c r="I7" s="35">
        <f>'Résultats - Tour 2'!D20</f>
        <v>50</v>
      </c>
      <c r="J7" s="58">
        <v>4</v>
      </c>
      <c r="K7" s="58">
        <v>2</v>
      </c>
      <c r="L7" s="6">
        <f t="shared" si="1"/>
        <v>6</v>
      </c>
      <c r="M7" s="35">
        <f>'Résultats - Tour 3'!D22</f>
        <v>0</v>
      </c>
      <c r="N7" s="52">
        <v>0</v>
      </c>
      <c r="O7" s="58">
        <v>0</v>
      </c>
      <c r="P7" s="6">
        <f>SUM(N7:O7)</f>
        <v>0</v>
      </c>
      <c r="Q7" s="35">
        <f>'Résultats - Tour 4'!D20</f>
        <v>0</v>
      </c>
      <c r="R7" s="52">
        <v>0</v>
      </c>
      <c r="S7" s="58">
        <v>0</v>
      </c>
      <c r="T7" s="6">
        <f t="shared" si="2"/>
        <v>0</v>
      </c>
      <c r="U7" s="17">
        <f t="shared" si="3"/>
        <v>18</v>
      </c>
      <c r="V7" s="18">
        <v>2</v>
      </c>
      <c r="Y7" s="4"/>
    </row>
    <row r="8" spans="2:25" ht="13.5" customHeight="1">
      <c r="B8" s="131"/>
      <c r="C8" s="85" t="str">
        <f>équipes!B7</f>
        <v>ASPTT Toulouse</v>
      </c>
      <c r="D8" s="86">
        <f>équipes!C7</f>
        <v>914</v>
      </c>
      <c r="E8" s="35">
        <f>'Résultats - Tour 1'!D13</f>
        <v>92</v>
      </c>
      <c r="F8" s="52">
        <v>6</v>
      </c>
      <c r="G8" s="58">
        <v>2</v>
      </c>
      <c r="H8" s="6">
        <f t="shared" si="0"/>
        <v>8</v>
      </c>
      <c r="I8" s="35">
        <f>'Résultats - Tour 2'!D13</f>
        <v>60</v>
      </c>
      <c r="J8" s="58">
        <v>7</v>
      </c>
      <c r="K8" s="58">
        <v>2</v>
      </c>
      <c r="L8" s="6">
        <f t="shared" si="1"/>
        <v>9</v>
      </c>
      <c r="M8" s="35">
        <f>'Résultats - Tour 3'!D14</f>
        <v>0</v>
      </c>
      <c r="N8" s="52">
        <v>0</v>
      </c>
      <c r="O8" s="58">
        <v>0</v>
      </c>
      <c r="P8" s="6">
        <f>SUM(N8:O8)</f>
        <v>0</v>
      </c>
      <c r="Q8" s="35">
        <f>'Résultats - Tour 4'!D13</f>
        <v>0</v>
      </c>
      <c r="R8" s="52">
        <v>0</v>
      </c>
      <c r="S8" s="58">
        <v>0</v>
      </c>
      <c r="T8" s="6">
        <f t="shared" si="2"/>
        <v>0</v>
      </c>
      <c r="U8" s="17">
        <f t="shared" si="3"/>
        <v>17</v>
      </c>
      <c r="V8" s="18">
        <v>3</v>
      </c>
      <c r="Y8" s="4"/>
    </row>
    <row r="9" spans="2:25" ht="13.5" customHeight="1">
      <c r="B9" s="131"/>
      <c r="C9" s="85" t="str">
        <f>équipes!B13</f>
        <v>AIRBUS France</v>
      </c>
      <c r="D9" s="86">
        <f>équipes!C13</f>
        <v>372</v>
      </c>
      <c r="E9" s="35">
        <f>'Résultats - Tour 1'!D57</f>
        <v>84</v>
      </c>
      <c r="F9" s="52">
        <v>4</v>
      </c>
      <c r="G9" s="58">
        <v>2</v>
      </c>
      <c r="H9" s="6">
        <f t="shared" si="0"/>
        <v>6</v>
      </c>
      <c r="I9" s="35">
        <f>'Résultats - Tour 2'!D57</f>
        <v>62</v>
      </c>
      <c r="J9" s="58">
        <v>9</v>
      </c>
      <c r="K9" s="58">
        <v>2</v>
      </c>
      <c r="L9" s="6">
        <f t="shared" si="1"/>
        <v>11</v>
      </c>
      <c r="M9" s="35">
        <f>'Résultats - Tour 3'!D58</f>
        <v>0</v>
      </c>
      <c r="N9" s="52">
        <v>0</v>
      </c>
      <c r="O9" s="58">
        <v>0</v>
      </c>
      <c r="P9" s="6">
        <v>0</v>
      </c>
      <c r="Q9" s="35">
        <f>'Résultats - Tour 4'!D55</f>
        <v>0</v>
      </c>
      <c r="R9" s="52">
        <v>0</v>
      </c>
      <c r="S9" s="58">
        <v>0</v>
      </c>
      <c r="T9" s="6">
        <f t="shared" si="2"/>
        <v>0</v>
      </c>
      <c r="U9" s="17">
        <f t="shared" si="3"/>
        <v>17</v>
      </c>
      <c r="V9" s="18">
        <v>4</v>
      </c>
      <c r="Y9" s="4"/>
    </row>
    <row r="10" spans="2:25" ht="13.5" customHeight="1">
      <c r="B10" s="131"/>
      <c r="C10" s="85" t="str">
        <f>équipes!B11</f>
        <v>A.S. CAP GEMINI</v>
      </c>
      <c r="D10" s="86">
        <f>équipes!C11</f>
        <v>1822</v>
      </c>
      <c r="E10" s="35">
        <f>'Résultats - Tour 1'!D42</f>
        <v>89</v>
      </c>
      <c r="F10" s="52">
        <v>5</v>
      </c>
      <c r="G10" s="58">
        <v>2</v>
      </c>
      <c r="H10" s="6">
        <f t="shared" si="0"/>
        <v>7</v>
      </c>
      <c r="I10" s="35">
        <f>'Résultats - Tour 2'!D42</f>
        <v>60</v>
      </c>
      <c r="J10" s="58">
        <v>6</v>
      </c>
      <c r="K10" s="58">
        <v>2</v>
      </c>
      <c r="L10" s="6">
        <f t="shared" si="1"/>
        <v>8</v>
      </c>
      <c r="M10" s="35">
        <f>'Résultats - Tour 3'!D44</f>
        <v>0</v>
      </c>
      <c r="N10" s="52">
        <v>0</v>
      </c>
      <c r="O10" s="58">
        <v>0</v>
      </c>
      <c r="P10" s="6">
        <f aca="true" t="shared" si="4" ref="P10:P25">SUM(N10:O10)</f>
        <v>0</v>
      </c>
      <c r="Q10" s="35">
        <f>'Résultats - Tour 4'!D41</f>
        <v>0</v>
      </c>
      <c r="R10" s="52">
        <v>0</v>
      </c>
      <c r="S10" s="58">
        <v>0</v>
      </c>
      <c r="T10" s="6">
        <f t="shared" si="2"/>
        <v>0</v>
      </c>
      <c r="U10" s="17">
        <f t="shared" si="3"/>
        <v>15</v>
      </c>
      <c r="V10" s="18">
        <v>5</v>
      </c>
      <c r="Y10" s="4"/>
    </row>
    <row r="11" spans="2:25" ht="13.5" customHeight="1">
      <c r="B11" s="131"/>
      <c r="C11" s="85" t="str">
        <f>équipes!B10</f>
        <v>ASPCG31</v>
      </c>
      <c r="D11" s="86">
        <f>équipes!C10</f>
        <v>555</v>
      </c>
      <c r="E11" s="35">
        <f>'Résultats - Tour 1'!D34</f>
        <v>80</v>
      </c>
      <c r="F11" s="52">
        <v>2</v>
      </c>
      <c r="G11" s="58">
        <v>2</v>
      </c>
      <c r="H11" s="6">
        <f t="shared" si="0"/>
        <v>4</v>
      </c>
      <c r="I11" s="35">
        <f>'Résultats - Tour 2'!D34</f>
        <v>60</v>
      </c>
      <c r="J11" s="58">
        <v>8</v>
      </c>
      <c r="K11" s="58">
        <v>2</v>
      </c>
      <c r="L11" s="6">
        <f t="shared" si="1"/>
        <v>10</v>
      </c>
      <c r="M11" s="35">
        <f>'Résultats - Tour 3'!D36</f>
        <v>0</v>
      </c>
      <c r="N11" s="52">
        <v>0</v>
      </c>
      <c r="O11" s="58">
        <v>0</v>
      </c>
      <c r="P11" s="6">
        <f t="shared" si="4"/>
        <v>0</v>
      </c>
      <c r="Q11" s="35">
        <f>'Résultats - Tour 4'!D34</f>
        <v>0</v>
      </c>
      <c r="R11" s="52">
        <v>0</v>
      </c>
      <c r="S11" s="58">
        <v>0</v>
      </c>
      <c r="T11" s="6">
        <f t="shared" si="2"/>
        <v>0</v>
      </c>
      <c r="U11" s="17">
        <f t="shared" si="3"/>
        <v>14</v>
      </c>
      <c r="V11" s="18">
        <v>6</v>
      </c>
      <c r="W11" s="33"/>
      <c r="Y11" s="106"/>
    </row>
    <row r="12" spans="2:25" ht="13.5" customHeight="1">
      <c r="B12" s="131"/>
      <c r="C12" s="85" t="str">
        <f>équipes!B14</f>
        <v>CREDIT AGRICOLE</v>
      </c>
      <c r="D12" s="86">
        <f>équipes!C14</f>
        <v>1214</v>
      </c>
      <c r="E12" s="35">
        <f>'Résultats - Tour 1'!D64</f>
        <v>95</v>
      </c>
      <c r="F12" s="52">
        <v>8</v>
      </c>
      <c r="G12" s="58">
        <v>2</v>
      </c>
      <c r="H12" s="6">
        <f t="shared" si="0"/>
        <v>10</v>
      </c>
      <c r="I12" s="35">
        <f>'Résultats - Tour 2'!D64</f>
        <v>28</v>
      </c>
      <c r="J12" s="58">
        <v>1</v>
      </c>
      <c r="K12" s="58">
        <v>2</v>
      </c>
      <c r="L12" s="6">
        <f t="shared" si="1"/>
        <v>3</v>
      </c>
      <c r="M12" s="35">
        <f>'Résultats - Tour 3'!D66</f>
        <v>0</v>
      </c>
      <c r="N12" s="52">
        <v>0</v>
      </c>
      <c r="O12" s="58">
        <v>0</v>
      </c>
      <c r="P12" s="6">
        <f t="shared" si="4"/>
        <v>0</v>
      </c>
      <c r="Q12" s="35">
        <f>'Résultats - Tour 4'!D62</f>
        <v>0</v>
      </c>
      <c r="R12" s="52">
        <v>0</v>
      </c>
      <c r="S12" s="58">
        <v>0</v>
      </c>
      <c r="T12" s="6">
        <f t="shared" si="2"/>
        <v>0</v>
      </c>
      <c r="U12" s="17">
        <f t="shared" si="3"/>
        <v>13</v>
      </c>
      <c r="V12" s="18">
        <v>7</v>
      </c>
      <c r="Y12" s="106"/>
    </row>
    <row r="13" spans="2:25" ht="12">
      <c r="B13" s="131"/>
      <c r="C13" s="85" t="str">
        <f>équipes!B12</f>
        <v>A.S. AIR FRANCE</v>
      </c>
      <c r="D13" s="86">
        <f>équipes!C12</f>
        <v>771</v>
      </c>
      <c r="E13" s="35">
        <f>'Résultats - Tour 1'!D49</f>
        <v>93</v>
      </c>
      <c r="F13" s="52">
        <v>7</v>
      </c>
      <c r="G13" s="58">
        <v>2</v>
      </c>
      <c r="H13" s="6">
        <f t="shared" si="0"/>
        <v>9</v>
      </c>
      <c r="I13" s="35">
        <f>'Résultats - Tour 2'!D49</f>
        <v>30</v>
      </c>
      <c r="J13" s="58">
        <v>2</v>
      </c>
      <c r="K13" s="58">
        <v>2</v>
      </c>
      <c r="L13" s="6">
        <f t="shared" si="1"/>
        <v>4</v>
      </c>
      <c r="M13" s="35">
        <f>'Résultats - Tour 3'!D51</f>
        <v>0</v>
      </c>
      <c r="N13" s="52">
        <v>0</v>
      </c>
      <c r="O13" s="58">
        <v>0</v>
      </c>
      <c r="P13" s="6">
        <f t="shared" si="4"/>
        <v>0</v>
      </c>
      <c r="Q13" s="35">
        <f>'Résultats - Tour 4'!D48</f>
        <v>0</v>
      </c>
      <c r="R13" s="52">
        <v>0</v>
      </c>
      <c r="S13" s="58">
        <v>0</v>
      </c>
      <c r="T13" s="6">
        <f t="shared" si="2"/>
        <v>0</v>
      </c>
      <c r="U13" s="17">
        <f t="shared" si="3"/>
        <v>13</v>
      </c>
      <c r="V13" s="18">
        <v>8</v>
      </c>
      <c r="Y13" s="4"/>
    </row>
    <row r="14" spans="2:25" ht="12">
      <c r="B14" s="131"/>
      <c r="C14" s="85" t="str">
        <f>équipes!B9</f>
        <v>MATRA</v>
      </c>
      <c r="D14" s="86">
        <f>équipes!C9</f>
        <v>740</v>
      </c>
      <c r="E14" s="35">
        <f>'Résultats - Tour 1'!D27</f>
        <v>82</v>
      </c>
      <c r="F14" s="52">
        <v>3</v>
      </c>
      <c r="G14" s="58">
        <v>2</v>
      </c>
      <c r="H14" s="6">
        <f t="shared" si="0"/>
        <v>5</v>
      </c>
      <c r="I14" s="35">
        <f>'Résultats - Tour 2'!D27</f>
        <v>50</v>
      </c>
      <c r="J14" s="58">
        <v>5</v>
      </c>
      <c r="K14" s="58">
        <v>2</v>
      </c>
      <c r="L14" s="6">
        <f t="shared" si="1"/>
        <v>7</v>
      </c>
      <c r="M14" s="35">
        <f>'Résultats - Tour 3'!D29</f>
        <v>0</v>
      </c>
      <c r="N14" s="52">
        <v>0</v>
      </c>
      <c r="O14" s="58">
        <v>0</v>
      </c>
      <c r="P14" s="6">
        <f t="shared" si="4"/>
        <v>0</v>
      </c>
      <c r="Q14" s="35">
        <f>'Résultats - Tour 4'!D27</f>
        <v>0</v>
      </c>
      <c r="R14" s="52">
        <v>0</v>
      </c>
      <c r="S14" s="58">
        <v>0</v>
      </c>
      <c r="T14" s="6">
        <f t="shared" si="2"/>
        <v>0</v>
      </c>
      <c r="U14" s="17">
        <f t="shared" si="3"/>
        <v>12</v>
      </c>
      <c r="V14" s="18">
        <v>9</v>
      </c>
      <c r="Y14" s="4"/>
    </row>
    <row r="15" spans="2:25" ht="12.75" thickBot="1">
      <c r="B15" s="139"/>
      <c r="C15" s="87" t="str">
        <f>équipes!B15</f>
        <v>AGJSEP</v>
      </c>
      <c r="D15" s="88">
        <f>équipes!C15</f>
        <v>906</v>
      </c>
      <c r="E15" s="48">
        <f>'Résultats - Tour 1'!D71</f>
        <v>0</v>
      </c>
      <c r="F15" s="59">
        <v>0</v>
      </c>
      <c r="G15" s="59">
        <v>0</v>
      </c>
      <c r="H15" s="49">
        <f t="shared" si="0"/>
        <v>0</v>
      </c>
      <c r="I15" s="48">
        <f>'Résultats - Tour 2'!D71</f>
        <v>44</v>
      </c>
      <c r="J15" s="59">
        <v>3</v>
      </c>
      <c r="K15" s="59">
        <v>2</v>
      </c>
      <c r="L15" s="49">
        <f t="shared" si="1"/>
        <v>5</v>
      </c>
      <c r="M15" s="48">
        <f>'Résultats - Tour 3'!D73</f>
        <v>0</v>
      </c>
      <c r="N15" s="59">
        <v>0</v>
      </c>
      <c r="O15" s="59">
        <v>0</v>
      </c>
      <c r="P15" s="49">
        <f t="shared" si="4"/>
        <v>0</v>
      </c>
      <c r="Q15" s="48">
        <f>'Résultats - Tour 4'!D69</f>
        <v>0</v>
      </c>
      <c r="R15" s="53">
        <v>0</v>
      </c>
      <c r="S15" s="59">
        <v>0</v>
      </c>
      <c r="T15" s="49">
        <f t="shared" si="2"/>
        <v>0</v>
      </c>
      <c r="U15" s="20">
        <f t="shared" si="3"/>
        <v>5</v>
      </c>
      <c r="V15" s="74">
        <v>10</v>
      </c>
      <c r="W15" s="33"/>
      <c r="Y15" s="33"/>
    </row>
    <row r="16" spans="1:22" s="33" customFormat="1" ht="13.5" customHeight="1" thickBot="1" thickTop="1">
      <c r="A16" s="7"/>
      <c r="B16" s="130" t="s">
        <v>42</v>
      </c>
      <c r="C16" s="85" t="str">
        <f>équipes!E12</f>
        <v>AXA</v>
      </c>
      <c r="D16" s="86">
        <f>équipes!F12</f>
        <v>1373</v>
      </c>
      <c r="E16" s="35">
        <f>'Résultats - Tour 1'!I49</f>
        <v>117</v>
      </c>
      <c r="F16" s="52">
        <v>10</v>
      </c>
      <c r="G16" s="58">
        <v>2</v>
      </c>
      <c r="H16" s="6">
        <f t="shared" si="0"/>
        <v>12</v>
      </c>
      <c r="I16" s="35">
        <f>'Résultats - Tour 2'!I49</f>
        <v>48</v>
      </c>
      <c r="J16" s="58">
        <v>9</v>
      </c>
      <c r="K16" s="58">
        <v>2</v>
      </c>
      <c r="L16" s="6">
        <f t="shared" si="1"/>
        <v>11</v>
      </c>
      <c r="M16" s="35">
        <f>'Résultats - Tour 3'!I51</f>
        <v>0</v>
      </c>
      <c r="N16" s="52">
        <v>0</v>
      </c>
      <c r="O16" s="58">
        <v>0</v>
      </c>
      <c r="P16" s="6">
        <f t="shared" si="4"/>
        <v>0</v>
      </c>
      <c r="Q16" s="35">
        <f>'Résultats - Tour 4'!I48</f>
        <v>0</v>
      </c>
      <c r="R16" s="52">
        <v>0</v>
      </c>
      <c r="S16" s="58">
        <v>0</v>
      </c>
      <c r="T16" s="6">
        <f t="shared" si="2"/>
        <v>0</v>
      </c>
      <c r="U16" s="17">
        <f t="shared" si="3"/>
        <v>23</v>
      </c>
      <c r="V16" s="18">
        <v>1</v>
      </c>
    </row>
    <row r="17" spans="1:35" s="33" customFormat="1" ht="13.5" customHeight="1" thickBot="1">
      <c r="A17" s="7"/>
      <c r="B17" s="131"/>
      <c r="C17" s="85" t="str">
        <f>équipes!E14</f>
        <v>TEC</v>
      </c>
      <c r="D17" s="86">
        <f>équipes!F14</f>
        <v>838</v>
      </c>
      <c r="E17" s="35">
        <f>'Résultats - Tour 1'!I64</f>
        <v>99</v>
      </c>
      <c r="F17" s="52">
        <v>8</v>
      </c>
      <c r="G17" s="58">
        <v>2</v>
      </c>
      <c r="H17" s="6">
        <f t="shared" si="0"/>
        <v>10</v>
      </c>
      <c r="I17" s="35">
        <f>'Résultats - Tour 2'!I64</f>
        <v>62</v>
      </c>
      <c r="J17" s="58">
        <v>10</v>
      </c>
      <c r="K17" s="58">
        <v>2</v>
      </c>
      <c r="L17" s="6">
        <f t="shared" si="1"/>
        <v>12</v>
      </c>
      <c r="M17" s="35">
        <f>'Résultats - Tour 3'!I66</f>
        <v>0</v>
      </c>
      <c r="N17" s="52">
        <v>0</v>
      </c>
      <c r="O17" s="58">
        <v>0</v>
      </c>
      <c r="P17" s="6">
        <f t="shared" si="4"/>
        <v>0</v>
      </c>
      <c r="Q17" s="35">
        <f>'Résultats - Tour 4'!I62</f>
        <v>0</v>
      </c>
      <c r="R17" s="52">
        <v>0</v>
      </c>
      <c r="S17" s="58">
        <v>0</v>
      </c>
      <c r="T17" s="6">
        <f t="shared" si="2"/>
        <v>0</v>
      </c>
      <c r="U17" s="17">
        <f t="shared" si="3"/>
        <v>22</v>
      </c>
      <c r="V17" s="18">
        <v>2</v>
      </c>
      <c r="AC17" s="99"/>
      <c r="AI17" s="99"/>
    </row>
    <row r="18" spans="1:22" s="33" customFormat="1" ht="13.5" customHeight="1">
      <c r="A18" s="7"/>
      <c r="B18" s="131"/>
      <c r="C18" s="85" t="str">
        <f>équipes!E10</f>
        <v>A.S. BASF</v>
      </c>
      <c r="D18" s="86">
        <f>équipes!F10</f>
        <v>1466</v>
      </c>
      <c r="E18" s="35">
        <f>'Résultats - Tour 1'!I34</f>
        <v>108</v>
      </c>
      <c r="F18" s="52">
        <v>9</v>
      </c>
      <c r="G18" s="58">
        <v>2</v>
      </c>
      <c r="H18" s="6">
        <f t="shared" si="0"/>
        <v>11</v>
      </c>
      <c r="I18" s="35">
        <f>'Résultats - Tour 2'!I34</f>
        <v>47</v>
      </c>
      <c r="J18" s="58">
        <v>7</v>
      </c>
      <c r="K18" s="58">
        <v>2</v>
      </c>
      <c r="L18" s="6">
        <f t="shared" si="1"/>
        <v>9</v>
      </c>
      <c r="M18" s="35">
        <f>'Résultats - Tour 3'!I36</f>
        <v>0</v>
      </c>
      <c r="N18" s="52">
        <v>0</v>
      </c>
      <c r="O18" s="58">
        <v>0</v>
      </c>
      <c r="P18" s="6">
        <f t="shared" si="4"/>
        <v>0</v>
      </c>
      <c r="Q18" s="35">
        <f>'Résultats - Tour 4'!I34</f>
        <v>0</v>
      </c>
      <c r="R18" s="52">
        <v>0</v>
      </c>
      <c r="S18" s="58">
        <v>0</v>
      </c>
      <c r="T18" s="6">
        <f t="shared" si="2"/>
        <v>0</v>
      </c>
      <c r="U18" s="17">
        <f t="shared" si="3"/>
        <v>20</v>
      </c>
      <c r="V18" s="18">
        <v>3</v>
      </c>
    </row>
    <row r="19" spans="1:22" s="33" customFormat="1" ht="13.5" customHeight="1">
      <c r="A19" s="7"/>
      <c r="B19" s="131"/>
      <c r="C19" s="85" t="str">
        <f>équipes!E8</f>
        <v>LES EPERVIERS</v>
      </c>
      <c r="D19" s="86">
        <f>équipes!F8</f>
        <v>1817</v>
      </c>
      <c r="E19" s="35">
        <f>'Résultats - Tour 1'!I20</f>
        <v>88</v>
      </c>
      <c r="F19" s="52">
        <v>6</v>
      </c>
      <c r="G19" s="58">
        <v>2</v>
      </c>
      <c r="H19" s="6">
        <f t="shared" si="0"/>
        <v>8</v>
      </c>
      <c r="I19" s="35">
        <f>'Résultats - Tour 2'!I20</f>
        <v>48</v>
      </c>
      <c r="J19" s="58">
        <v>8</v>
      </c>
      <c r="K19" s="58">
        <v>2</v>
      </c>
      <c r="L19" s="6">
        <f t="shared" si="1"/>
        <v>10</v>
      </c>
      <c r="M19" s="35">
        <f>'Résultats - Tour 3'!I22</f>
        <v>0</v>
      </c>
      <c r="N19" s="52">
        <v>0</v>
      </c>
      <c r="O19" s="58">
        <v>0</v>
      </c>
      <c r="P19" s="6">
        <f t="shared" si="4"/>
        <v>0</v>
      </c>
      <c r="Q19" s="35">
        <f>'Résultats - Tour 4'!I20</f>
        <v>0</v>
      </c>
      <c r="R19" s="52">
        <v>0</v>
      </c>
      <c r="S19" s="58">
        <v>0</v>
      </c>
      <c r="T19" s="6">
        <f t="shared" si="2"/>
        <v>0</v>
      </c>
      <c r="U19" s="17">
        <f t="shared" si="3"/>
        <v>18</v>
      </c>
      <c r="V19" s="18">
        <v>4</v>
      </c>
    </row>
    <row r="20" spans="1:24" s="33" customFormat="1" ht="13.5" customHeight="1">
      <c r="A20" s="7"/>
      <c r="B20" s="131"/>
      <c r="C20" s="85" t="str">
        <f>équipes!E15</f>
        <v>US Aviation Latecoere</v>
      </c>
      <c r="D20" s="86">
        <f>équipes!F15</f>
        <v>1611</v>
      </c>
      <c r="E20" s="35">
        <f>'Résultats - Tour 1'!I71</f>
        <v>92</v>
      </c>
      <c r="F20" s="52">
        <v>7</v>
      </c>
      <c r="G20" s="58">
        <v>2</v>
      </c>
      <c r="H20" s="6">
        <f t="shared" si="0"/>
        <v>9</v>
      </c>
      <c r="I20" s="35">
        <f>'Résultats - Tour 2'!I71</f>
        <v>44</v>
      </c>
      <c r="J20" s="58">
        <v>6</v>
      </c>
      <c r="K20" s="58">
        <v>2</v>
      </c>
      <c r="L20" s="6">
        <f t="shared" si="1"/>
        <v>8</v>
      </c>
      <c r="M20" s="35">
        <f>'Résultats - Tour 3'!I73</f>
        <v>0</v>
      </c>
      <c r="N20" s="52">
        <v>0</v>
      </c>
      <c r="O20" s="58">
        <v>0</v>
      </c>
      <c r="P20" s="6">
        <f t="shared" si="4"/>
        <v>0</v>
      </c>
      <c r="Q20" s="35">
        <f>'Résultats - Tour 4'!I69</f>
        <v>0</v>
      </c>
      <c r="R20" s="52">
        <v>0</v>
      </c>
      <c r="S20" s="58">
        <v>0</v>
      </c>
      <c r="T20" s="6">
        <f t="shared" si="2"/>
        <v>0</v>
      </c>
      <c r="U20" s="17">
        <f t="shared" si="3"/>
        <v>17</v>
      </c>
      <c r="V20" s="18">
        <v>5</v>
      </c>
      <c r="X20" s="61"/>
    </row>
    <row r="21" spans="1:32" s="33" customFormat="1" ht="13.5" customHeight="1">
      <c r="A21" s="7"/>
      <c r="B21" s="131"/>
      <c r="C21" s="85" t="str">
        <f>équipes!E6</f>
        <v>ASPTT Albi</v>
      </c>
      <c r="D21" s="86">
        <f>équipes!F6</f>
        <v>332</v>
      </c>
      <c r="E21" s="35">
        <f>'Résultats - Tour 1'!I6</f>
        <v>78</v>
      </c>
      <c r="F21" s="52">
        <v>4</v>
      </c>
      <c r="G21" s="58">
        <v>2</v>
      </c>
      <c r="H21" s="6">
        <f t="shared" si="0"/>
        <v>6</v>
      </c>
      <c r="I21" s="35">
        <f>'Résultats - Tour 2'!I6</f>
        <v>36</v>
      </c>
      <c r="J21" s="58">
        <v>4</v>
      </c>
      <c r="K21" s="58">
        <v>2</v>
      </c>
      <c r="L21" s="6">
        <f t="shared" si="1"/>
        <v>6</v>
      </c>
      <c r="M21" s="35">
        <f>'Résultats - Tour 3'!I6</f>
        <v>0</v>
      </c>
      <c r="N21" s="52">
        <v>0</v>
      </c>
      <c r="O21" s="58">
        <v>0</v>
      </c>
      <c r="P21" s="6">
        <f t="shared" si="4"/>
        <v>0</v>
      </c>
      <c r="Q21" s="35">
        <f>'Résultats - Tour 4'!I6</f>
        <v>0</v>
      </c>
      <c r="R21" s="52">
        <v>0</v>
      </c>
      <c r="S21" s="58">
        <v>0</v>
      </c>
      <c r="T21" s="6">
        <f t="shared" si="2"/>
        <v>0</v>
      </c>
      <c r="U21" s="17">
        <f t="shared" si="3"/>
        <v>12</v>
      </c>
      <c r="V21" s="18">
        <v>6</v>
      </c>
      <c r="W21" s="8"/>
      <c r="X21" s="61"/>
      <c r="Y21" s="8"/>
      <c r="Z21" s="8"/>
      <c r="AA21" s="8"/>
      <c r="AB21" s="8"/>
      <c r="AC21" s="8"/>
      <c r="AD21" s="8"/>
      <c r="AE21" s="8"/>
      <c r="AF21" s="8"/>
    </row>
    <row r="22" spans="1:37" s="33" customFormat="1" ht="13.5" customHeight="1" thickBot="1">
      <c r="A22" s="7"/>
      <c r="B22" s="131"/>
      <c r="C22" s="85" t="str">
        <f>équipes!E11</f>
        <v>US Armement Toulouse</v>
      </c>
      <c r="D22" s="86">
        <f>équipes!F11</f>
        <v>1431</v>
      </c>
      <c r="E22" s="35">
        <f>'Résultats - Tour 1'!I42</f>
        <v>82</v>
      </c>
      <c r="F22" s="52">
        <v>5</v>
      </c>
      <c r="G22" s="121">
        <v>0</v>
      </c>
      <c r="H22" s="6">
        <f t="shared" si="0"/>
        <v>5</v>
      </c>
      <c r="I22" s="35">
        <f>'Résultats - Tour 2'!I42</f>
        <v>36</v>
      </c>
      <c r="J22" s="58">
        <v>5</v>
      </c>
      <c r="K22" s="58">
        <v>2</v>
      </c>
      <c r="L22" s="6">
        <f t="shared" si="1"/>
        <v>7</v>
      </c>
      <c r="M22" s="35">
        <f>'Résultats - Tour 3'!I44</f>
        <v>0</v>
      </c>
      <c r="N22" s="52">
        <v>0</v>
      </c>
      <c r="O22" s="58">
        <v>0</v>
      </c>
      <c r="P22" s="6">
        <f t="shared" si="4"/>
        <v>0</v>
      </c>
      <c r="Q22" s="35">
        <f>'Résultats - Tour 4'!I41</f>
        <v>0</v>
      </c>
      <c r="R22" s="52">
        <v>0</v>
      </c>
      <c r="S22" s="58">
        <v>0</v>
      </c>
      <c r="T22" s="6">
        <f t="shared" si="2"/>
        <v>0</v>
      </c>
      <c r="U22" s="17">
        <f t="shared" si="3"/>
        <v>12</v>
      </c>
      <c r="V22" s="18">
        <v>7</v>
      </c>
      <c r="W22" s="8"/>
      <c r="X22" s="61"/>
      <c r="AJ22" s="8"/>
      <c r="AK22" s="8"/>
    </row>
    <row r="23" spans="1:39" s="33" customFormat="1" ht="12.75" thickBot="1">
      <c r="A23" s="7"/>
      <c r="B23" s="131"/>
      <c r="C23" s="85" t="str">
        <f>équipes!E7</f>
        <v>SALSA</v>
      </c>
      <c r="D23" s="86">
        <f>équipes!F7</f>
        <v>950</v>
      </c>
      <c r="E23" s="35">
        <f>'Résultats - Tour 1'!I13</f>
        <v>0</v>
      </c>
      <c r="F23" s="52">
        <v>0</v>
      </c>
      <c r="G23" s="58">
        <v>0</v>
      </c>
      <c r="H23" s="6">
        <f t="shared" si="0"/>
        <v>0</v>
      </c>
      <c r="I23" s="35">
        <f>'Résultats - Tour 2'!I13</f>
        <v>0</v>
      </c>
      <c r="J23" s="58">
        <v>0</v>
      </c>
      <c r="K23" s="58">
        <v>0</v>
      </c>
      <c r="L23" s="6">
        <f t="shared" si="1"/>
        <v>0</v>
      </c>
      <c r="M23" s="35">
        <f>'Résultats - Tour 3'!I14</f>
        <v>0</v>
      </c>
      <c r="N23" s="52">
        <v>0</v>
      </c>
      <c r="O23" s="58">
        <v>0</v>
      </c>
      <c r="P23" s="6">
        <f t="shared" si="4"/>
        <v>0</v>
      </c>
      <c r="Q23" s="35">
        <f>'Résultats - Tour 4'!I13</f>
        <v>0</v>
      </c>
      <c r="R23" s="52">
        <v>0</v>
      </c>
      <c r="S23" s="58">
        <v>0</v>
      </c>
      <c r="T23" s="6">
        <f t="shared" si="2"/>
        <v>0</v>
      </c>
      <c r="U23" s="17">
        <f t="shared" si="3"/>
        <v>0</v>
      </c>
      <c r="V23" s="18">
        <v>8</v>
      </c>
      <c r="X23" s="110"/>
      <c r="Y23" s="8"/>
      <c r="Z23" s="8"/>
      <c r="AC23" s="99"/>
      <c r="AL23" s="8"/>
      <c r="AM23" s="8"/>
    </row>
    <row r="24" spans="2:42" ht="12.75" thickBot="1">
      <c r="B24" s="131"/>
      <c r="C24" s="85" t="str">
        <f>équipes!E13</f>
        <v>ASEEPAT</v>
      </c>
      <c r="D24" s="86">
        <f>équipes!F13</f>
        <v>1107</v>
      </c>
      <c r="E24" s="35">
        <f>'Résultats - Tour 1'!I57</f>
        <v>0</v>
      </c>
      <c r="F24" s="52">
        <v>0</v>
      </c>
      <c r="G24" s="58">
        <v>0</v>
      </c>
      <c r="H24" s="6">
        <f t="shared" si="0"/>
        <v>0</v>
      </c>
      <c r="I24" s="35">
        <f>'Résultats - Tour 2'!I57</f>
        <v>0</v>
      </c>
      <c r="J24" s="58">
        <v>0</v>
      </c>
      <c r="K24" s="58">
        <v>0</v>
      </c>
      <c r="L24" s="6">
        <f t="shared" si="1"/>
        <v>0</v>
      </c>
      <c r="M24" s="35">
        <f>'Résultats - Tour 3'!I58</f>
        <v>0</v>
      </c>
      <c r="N24" s="52">
        <v>0</v>
      </c>
      <c r="O24" s="58">
        <v>0</v>
      </c>
      <c r="P24" s="6">
        <f t="shared" si="4"/>
        <v>0</v>
      </c>
      <c r="Q24" s="35">
        <f>'Résultats - Tour 4'!I55</f>
        <v>0</v>
      </c>
      <c r="R24" s="52">
        <v>0</v>
      </c>
      <c r="S24" s="58">
        <v>0</v>
      </c>
      <c r="T24" s="6">
        <f t="shared" si="2"/>
        <v>0</v>
      </c>
      <c r="U24" s="17">
        <f t="shared" si="3"/>
        <v>0</v>
      </c>
      <c r="V24" s="18">
        <v>9</v>
      </c>
      <c r="X24" s="33"/>
      <c r="Y24" s="33"/>
      <c r="Z24" s="33"/>
      <c r="AA24" s="33"/>
      <c r="AB24" s="33"/>
      <c r="AC24" s="33"/>
      <c r="AI24" s="99"/>
      <c r="AL24" s="33"/>
      <c r="AM24" s="33"/>
      <c r="AN24" s="33"/>
      <c r="AO24" s="33"/>
      <c r="AP24" s="99"/>
    </row>
    <row r="25" spans="2:22" ht="12.75" thickBot="1">
      <c r="B25" s="139"/>
      <c r="C25" s="87" t="str">
        <f>équipes!E9</f>
        <v>ASSYSTEM</v>
      </c>
      <c r="D25" s="88">
        <f>équipes!F9</f>
        <v>2060</v>
      </c>
      <c r="E25" s="48">
        <f>'Résultats - Tour 1'!I27</f>
        <v>0</v>
      </c>
      <c r="F25" s="59">
        <v>0</v>
      </c>
      <c r="G25" s="59">
        <v>0</v>
      </c>
      <c r="H25" s="49">
        <f t="shared" si="0"/>
        <v>0</v>
      </c>
      <c r="I25" s="48">
        <f>'Résultats - Tour 2'!I27</f>
        <v>0</v>
      </c>
      <c r="J25" s="59">
        <v>0</v>
      </c>
      <c r="K25" s="59">
        <v>0</v>
      </c>
      <c r="L25" s="49">
        <f t="shared" si="1"/>
        <v>0</v>
      </c>
      <c r="M25" s="48">
        <f>'Résultats - Tour 3'!I29</f>
        <v>0</v>
      </c>
      <c r="N25" s="59">
        <v>0</v>
      </c>
      <c r="O25" s="59">
        <v>0</v>
      </c>
      <c r="P25" s="49">
        <f t="shared" si="4"/>
        <v>0</v>
      </c>
      <c r="Q25" s="48">
        <f>'Résultats - Tour 4'!I27</f>
        <v>0</v>
      </c>
      <c r="R25" s="53">
        <v>0</v>
      </c>
      <c r="S25" s="59">
        <v>0</v>
      </c>
      <c r="T25" s="49">
        <f t="shared" si="2"/>
        <v>0</v>
      </c>
      <c r="U25" s="20">
        <f t="shared" si="3"/>
        <v>0</v>
      </c>
      <c r="V25" s="74">
        <v>10</v>
      </c>
    </row>
    <row r="26" spans="2:22" ht="12.75" customHeight="1" thickTop="1">
      <c r="B26" s="130" t="s">
        <v>296</v>
      </c>
      <c r="C26" s="85" t="str">
        <f>équipes!H13</f>
        <v>COSAT Mairie de Toulouse</v>
      </c>
      <c r="D26" s="103">
        <f>équipes!I13</f>
        <v>895</v>
      </c>
      <c r="E26" s="35">
        <f>'Résultats - Tour 1'!N142</f>
        <v>0</v>
      </c>
      <c r="F26" s="52">
        <v>0</v>
      </c>
      <c r="G26" s="58">
        <v>0</v>
      </c>
      <c r="H26" s="6">
        <f aca="true" t="shared" si="5" ref="H26:H37">SUM(F26:G26)</f>
        <v>0</v>
      </c>
      <c r="I26" s="35">
        <f>'Résultats - Tour 2'!N57</f>
        <v>0</v>
      </c>
      <c r="J26" s="52">
        <v>0</v>
      </c>
      <c r="K26" s="58">
        <v>0</v>
      </c>
      <c r="L26" s="6">
        <f aca="true" t="shared" si="6" ref="L26:L37">SUM(J26:K26)</f>
        <v>0</v>
      </c>
      <c r="M26" s="35">
        <f>'Résultats - Tour 3'!N58</f>
        <v>0</v>
      </c>
      <c r="N26" s="52">
        <v>0</v>
      </c>
      <c r="O26" s="58">
        <v>0</v>
      </c>
      <c r="P26" s="6">
        <f aca="true" t="shared" si="7" ref="P26:P51">SUM(N26:O26)</f>
        <v>0</v>
      </c>
      <c r="Q26" s="35">
        <f>'Résultats - Tour 4'!N55</f>
        <v>0</v>
      </c>
      <c r="R26" s="52">
        <v>0</v>
      </c>
      <c r="S26" s="58">
        <v>0</v>
      </c>
      <c r="T26" s="6">
        <f aca="true" t="shared" si="8" ref="T26:T37">SUM(R26:S26)</f>
        <v>0</v>
      </c>
      <c r="U26" s="17">
        <f aca="true" t="shared" si="9" ref="U26:U37">SUM(H26+L26+P26+T26)</f>
        <v>0</v>
      </c>
      <c r="V26" s="18">
        <v>1</v>
      </c>
    </row>
    <row r="27" spans="2:24" ht="12.75" customHeight="1">
      <c r="B27" s="131"/>
      <c r="C27" s="85" t="str">
        <f>équipes!H6</f>
        <v>A.S. Pierre FABRE</v>
      </c>
      <c r="D27" s="86">
        <f>équipes!I6</f>
        <v>1394</v>
      </c>
      <c r="E27" s="35">
        <f>'Résultats - Tour 1'!N6</f>
        <v>0</v>
      </c>
      <c r="F27" s="52">
        <v>0</v>
      </c>
      <c r="G27" s="58">
        <v>0</v>
      </c>
      <c r="H27" s="6">
        <f t="shared" si="5"/>
        <v>0</v>
      </c>
      <c r="I27" s="35">
        <f>'Résultats - Tour 2'!N6</f>
        <v>0</v>
      </c>
      <c r="J27" s="52">
        <v>0</v>
      </c>
      <c r="K27" s="58">
        <v>0</v>
      </c>
      <c r="L27" s="6">
        <f t="shared" si="6"/>
        <v>0</v>
      </c>
      <c r="M27" s="35">
        <f>'Résultats - Tour 3'!N6</f>
        <v>0</v>
      </c>
      <c r="N27" s="52">
        <v>0</v>
      </c>
      <c r="O27" s="58">
        <v>0</v>
      </c>
      <c r="P27" s="6">
        <f t="shared" si="7"/>
        <v>0</v>
      </c>
      <c r="Q27" s="35">
        <f>'Résultats - Tour 4'!N6</f>
        <v>0</v>
      </c>
      <c r="R27" s="52">
        <v>0</v>
      </c>
      <c r="S27" s="58">
        <v>0</v>
      </c>
      <c r="T27" s="6">
        <f t="shared" si="8"/>
        <v>0</v>
      </c>
      <c r="U27" s="17">
        <f t="shared" si="9"/>
        <v>0</v>
      </c>
      <c r="V27" s="18">
        <v>2</v>
      </c>
      <c r="X27" s="106"/>
    </row>
    <row r="28" spans="2:22" ht="12.75" customHeight="1">
      <c r="B28" s="131"/>
      <c r="C28" s="85" t="str">
        <f>équipes!H18</f>
        <v>U.P.S.</v>
      </c>
      <c r="D28" s="86">
        <f>équipes!I18</f>
        <v>1623</v>
      </c>
      <c r="E28" s="35">
        <f>'Résultats - Tour 1'!N13</f>
        <v>0</v>
      </c>
      <c r="F28" s="52">
        <v>0</v>
      </c>
      <c r="G28" s="58">
        <v>0</v>
      </c>
      <c r="H28" s="6">
        <f t="shared" si="5"/>
        <v>0</v>
      </c>
      <c r="I28" s="35">
        <f>'Résultats - Tour 2'!N92</f>
        <v>0</v>
      </c>
      <c r="J28" s="52">
        <v>0</v>
      </c>
      <c r="K28" s="58">
        <v>0</v>
      </c>
      <c r="L28" s="6">
        <f t="shared" si="6"/>
        <v>0</v>
      </c>
      <c r="M28" s="35">
        <f>'Résultats - Tour 3'!N94</f>
        <v>0</v>
      </c>
      <c r="N28" s="52">
        <v>0</v>
      </c>
      <c r="O28" s="58">
        <v>0</v>
      </c>
      <c r="P28" s="6">
        <f t="shared" si="7"/>
        <v>0</v>
      </c>
      <c r="Q28" s="35">
        <f>'Résultats - Tour 4'!N90</f>
        <v>0</v>
      </c>
      <c r="R28" s="52">
        <v>0</v>
      </c>
      <c r="S28" s="58">
        <v>0</v>
      </c>
      <c r="T28" s="6">
        <f t="shared" si="8"/>
        <v>0</v>
      </c>
      <c r="U28" s="17">
        <f t="shared" si="9"/>
        <v>0</v>
      </c>
      <c r="V28" s="18">
        <v>3</v>
      </c>
    </row>
    <row r="29" spans="2:22" ht="12.75" customHeight="1">
      <c r="B29" s="131"/>
      <c r="C29" s="85" t="str">
        <f>équipes!H10</f>
        <v>THALES INTER SPORT</v>
      </c>
      <c r="D29" s="86">
        <f>équipes!I10</f>
        <v>731</v>
      </c>
      <c r="E29" s="35">
        <f>'Résultats - Tour 1'!N34</f>
        <v>0</v>
      </c>
      <c r="F29" s="52">
        <v>0</v>
      </c>
      <c r="G29" s="58">
        <v>0</v>
      </c>
      <c r="H29" s="6">
        <f t="shared" si="5"/>
        <v>0</v>
      </c>
      <c r="I29" s="35">
        <f>'Résultats - Tour 2'!N34</f>
        <v>0</v>
      </c>
      <c r="J29" s="52">
        <v>0</v>
      </c>
      <c r="K29" s="58">
        <v>0</v>
      </c>
      <c r="L29" s="6">
        <f t="shared" si="6"/>
        <v>0</v>
      </c>
      <c r="M29" s="35">
        <f>'Résultats - Tour 3'!N36</f>
        <v>0</v>
      </c>
      <c r="N29" s="52">
        <v>0</v>
      </c>
      <c r="O29" s="58">
        <v>0</v>
      </c>
      <c r="P29" s="6">
        <f t="shared" si="7"/>
        <v>0</v>
      </c>
      <c r="Q29" s="35">
        <f>'Résultats - Tour 4'!N34</f>
        <v>0</v>
      </c>
      <c r="R29" s="52">
        <v>0</v>
      </c>
      <c r="S29" s="58">
        <v>0</v>
      </c>
      <c r="T29" s="6">
        <f t="shared" si="8"/>
        <v>0</v>
      </c>
      <c r="U29" s="17">
        <f t="shared" si="9"/>
        <v>0</v>
      </c>
      <c r="V29" s="18">
        <v>4</v>
      </c>
    </row>
    <row r="30" spans="2:22" ht="12.75" customHeight="1">
      <c r="B30" s="131"/>
      <c r="C30" s="85" t="str">
        <f>équipes!H7</f>
        <v>BPOC - équipe 1</v>
      </c>
      <c r="D30" s="86">
        <f>équipes!I7</f>
        <v>2440</v>
      </c>
      <c r="E30" s="35">
        <f>'Résultats - Tour 1'!N121</f>
        <v>0</v>
      </c>
      <c r="F30" s="52">
        <v>0</v>
      </c>
      <c r="G30" s="58">
        <v>0</v>
      </c>
      <c r="H30" s="6">
        <f t="shared" si="5"/>
        <v>0</v>
      </c>
      <c r="I30" s="35">
        <f>'Résultats - Tour 2'!N13</f>
        <v>0</v>
      </c>
      <c r="J30" s="52">
        <v>0</v>
      </c>
      <c r="K30" s="58">
        <v>0</v>
      </c>
      <c r="L30" s="6">
        <f t="shared" si="6"/>
        <v>0</v>
      </c>
      <c r="M30" s="35">
        <f>'Résultats - Tour 3'!N14</f>
        <v>0</v>
      </c>
      <c r="N30" s="52">
        <v>0</v>
      </c>
      <c r="O30" s="58">
        <v>0</v>
      </c>
      <c r="P30" s="6">
        <f t="shared" si="7"/>
        <v>0</v>
      </c>
      <c r="Q30" s="35">
        <f>'Résultats - Tour 4'!N13</f>
        <v>0</v>
      </c>
      <c r="R30" s="52">
        <v>0</v>
      </c>
      <c r="S30" s="58">
        <v>0</v>
      </c>
      <c r="T30" s="6">
        <f t="shared" si="8"/>
        <v>0</v>
      </c>
      <c r="U30" s="17">
        <f t="shared" si="9"/>
        <v>0</v>
      </c>
      <c r="V30" s="18">
        <v>5</v>
      </c>
    </row>
    <row r="31" spans="2:22" ht="12.75" customHeight="1">
      <c r="B31" s="131"/>
      <c r="C31" s="85" t="str">
        <f>équipes!H24</f>
        <v>COSAT - équipe 2</v>
      </c>
      <c r="D31" s="86">
        <f>équipes!I24</f>
        <v>895</v>
      </c>
      <c r="E31" s="35">
        <f>'Résultats - Tour 1'!N128</f>
        <v>0</v>
      </c>
      <c r="F31" s="52">
        <v>0</v>
      </c>
      <c r="G31" s="58">
        <v>0</v>
      </c>
      <c r="H31" s="6">
        <f t="shared" si="5"/>
        <v>0</v>
      </c>
      <c r="I31" s="35">
        <f>'Résultats - Tour 2'!N134</f>
        <v>0</v>
      </c>
      <c r="J31" s="52">
        <v>0</v>
      </c>
      <c r="K31" s="58">
        <v>0</v>
      </c>
      <c r="L31" s="6">
        <f t="shared" si="6"/>
        <v>0</v>
      </c>
      <c r="M31" s="35">
        <f>'Résultats - Tour 3'!N136</f>
        <v>0</v>
      </c>
      <c r="N31" s="52">
        <v>0</v>
      </c>
      <c r="O31" s="58">
        <v>0</v>
      </c>
      <c r="P31" s="6">
        <f t="shared" si="7"/>
        <v>0</v>
      </c>
      <c r="Q31" s="35">
        <f>'Résultats - Tour 4'!N132</f>
        <v>0</v>
      </c>
      <c r="R31" s="52">
        <v>0</v>
      </c>
      <c r="S31" s="58">
        <v>0</v>
      </c>
      <c r="T31" s="6">
        <f t="shared" si="8"/>
        <v>0</v>
      </c>
      <c r="U31" s="17">
        <f t="shared" si="9"/>
        <v>0</v>
      </c>
      <c r="V31" s="18">
        <v>6</v>
      </c>
    </row>
    <row r="32" spans="2:25" ht="12.75" customHeight="1">
      <c r="B32" s="131"/>
      <c r="C32" s="85" t="str">
        <f>équipes!H22</f>
        <v>ATSCAF - équipe 2</v>
      </c>
      <c r="D32" s="86">
        <f>équipes!I22</f>
        <v>2278</v>
      </c>
      <c r="E32" s="35">
        <f>'Résultats - Tour 1'!N114</f>
        <v>0</v>
      </c>
      <c r="F32" s="52">
        <v>0</v>
      </c>
      <c r="G32" s="58">
        <v>0</v>
      </c>
      <c r="H32" s="6">
        <f t="shared" si="5"/>
        <v>0</v>
      </c>
      <c r="I32" s="35">
        <f>'Résultats - Tour 2'!N120</f>
        <v>0</v>
      </c>
      <c r="J32" s="52">
        <v>0</v>
      </c>
      <c r="K32" s="58">
        <v>0</v>
      </c>
      <c r="L32" s="6">
        <f t="shared" si="6"/>
        <v>0</v>
      </c>
      <c r="M32" s="35">
        <f>'Résultats - Tour 3'!N122</f>
        <v>0</v>
      </c>
      <c r="N32" s="52">
        <v>0</v>
      </c>
      <c r="O32" s="58">
        <v>0</v>
      </c>
      <c r="P32" s="6">
        <f t="shared" si="7"/>
        <v>0</v>
      </c>
      <c r="Q32" s="35">
        <f>'Résultats - Tour 4'!N118</f>
        <v>0</v>
      </c>
      <c r="R32" s="52">
        <v>0</v>
      </c>
      <c r="S32" s="58">
        <v>0</v>
      </c>
      <c r="T32" s="6">
        <f t="shared" si="8"/>
        <v>0</v>
      </c>
      <c r="U32" s="17">
        <f t="shared" si="9"/>
        <v>0</v>
      </c>
      <c r="V32" s="18">
        <v>7</v>
      </c>
      <c r="Y32" s="4"/>
    </row>
    <row r="33" spans="2:22" ht="12.75" customHeight="1">
      <c r="B33" s="131"/>
      <c r="C33" s="85" t="str">
        <f>équipes!H21</f>
        <v>ASPTT Toulouse - équipe 2</v>
      </c>
      <c r="D33" s="86">
        <f>équipes!I21</f>
        <v>914</v>
      </c>
      <c r="E33" s="35">
        <f>'Résultats - Tour 1'!N107</f>
        <v>0</v>
      </c>
      <c r="F33" s="52">
        <v>0</v>
      </c>
      <c r="G33" s="58">
        <v>0</v>
      </c>
      <c r="H33" s="6">
        <f t="shared" si="5"/>
        <v>0</v>
      </c>
      <c r="I33" s="35">
        <v>0</v>
      </c>
      <c r="J33" s="52">
        <v>0</v>
      </c>
      <c r="K33" s="58">
        <v>0</v>
      </c>
      <c r="L33" s="6">
        <f t="shared" si="6"/>
        <v>0</v>
      </c>
      <c r="M33" s="35">
        <v>0</v>
      </c>
      <c r="N33" s="52">
        <v>0</v>
      </c>
      <c r="O33" s="58">
        <v>0</v>
      </c>
      <c r="P33" s="6">
        <f t="shared" si="7"/>
        <v>0</v>
      </c>
      <c r="Q33" s="35">
        <f>'Résultats - Tour 4'!N62</f>
        <v>0</v>
      </c>
      <c r="R33" s="52">
        <v>0</v>
      </c>
      <c r="S33" s="58">
        <v>0</v>
      </c>
      <c r="T33" s="6">
        <f t="shared" si="8"/>
        <v>0</v>
      </c>
      <c r="U33" s="17">
        <f t="shared" si="9"/>
        <v>0</v>
      </c>
      <c r="V33" s="18">
        <v>8</v>
      </c>
    </row>
    <row r="34" spans="2:22" ht="12.75" customHeight="1">
      <c r="B34" s="131"/>
      <c r="C34" s="85" t="str">
        <f>équipes!H30</f>
        <v>AS Autobus TOULOUSE - eq 1</v>
      </c>
      <c r="D34" s="86">
        <f>équipes!I30</f>
        <v>2507</v>
      </c>
      <c r="E34" s="35">
        <f>'Résultats - Tour 1'!N171</f>
        <v>0</v>
      </c>
      <c r="F34" s="52">
        <v>0</v>
      </c>
      <c r="G34" s="58">
        <v>0</v>
      </c>
      <c r="H34" s="6">
        <f t="shared" si="5"/>
        <v>0</v>
      </c>
      <c r="I34" s="35">
        <f>'Résultats - Tour 2'!N190</f>
        <v>0</v>
      </c>
      <c r="J34" s="52">
        <v>0</v>
      </c>
      <c r="K34" s="58">
        <v>0</v>
      </c>
      <c r="L34" s="6">
        <f t="shared" si="6"/>
        <v>0</v>
      </c>
      <c r="M34" s="35">
        <f>'Résultats - Tour 3'!N192</f>
        <v>0</v>
      </c>
      <c r="N34" s="52">
        <v>0</v>
      </c>
      <c r="O34" s="58">
        <v>0</v>
      </c>
      <c r="P34" s="6">
        <f t="shared" si="7"/>
        <v>0</v>
      </c>
      <c r="Q34" s="35">
        <f>'Résultats - Tour 4'!N188</f>
        <v>0</v>
      </c>
      <c r="R34" s="52">
        <v>0</v>
      </c>
      <c r="S34" s="58">
        <v>0</v>
      </c>
      <c r="T34" s="6">
        <f t="shared" si="8"/>
        <v>0</v>
      </c>
      <c r="U34" s="17">
        <f t="shared" si="9"/>
        <v>0</v>
      </c>
      <c r="V34" s="18">
        <v>9</v>
      </c>
    </row>
    <row r="35" spans="2:22" ht="12.75" customHeight="1">
      <c r="B35" s="131"/>
      <c r="C35" s="85" t="str">
        <f>équipes!H20</f>
        <v>AIRBUS STAF - équipe 2</v>
      </c>
      <c r="D35" s="86">
        <f>équipes!I20</f>
        <v>588</v>
      </c>
      <c r="E35" s="35">
        <f>'Résultats - Tour 1'!N100</f>
        <v>0</v>
      </c>
      <c r="F35" s="52">
        <v>0</v>
      </c>
      <c r="G35" s="58">
        <v>0</v>
      </c>
      <c r="H35" s="6">
        <f t="shared" si="5"/>
        <v>0</v>
      </c>
      <c r="I35" s="35">
        <f>'Résultats - Tour 2'!N106</f>
        <v>0</v>
      </c>
      <c r="J35" s="52">
        <v>0</v>
      </c>
      <c r="K35" s="58">
        <v>0</v>
      </c>
      <c r="L35" s="6">
        <f t="shared" si="6"/>
        <v>0</v>
      </c>
      <c r="M35" s="35">
        <f>'Résultats - Tour 3'!N108</f>
        <v>0</v>
      </c>
      <c r="N35" s="52">
        <v>0</v>
      </c>
      <c r="O35" s="58">
        <v>0</v>
      </c>
      <c r="P35" s="6">
        <f t="shared" si="7"/>
        <v>0</v>
      </c>
      <c r="Q35" s="35">
        <f>'Résultats - Tour 4'!N104</f>
        <v>0</v>
      </c>
      <c r="R35" s="52">
        <v>0</v>
      </c>
      <c r="S35" s="58">
        <v>0</v>
      </c>
      <c r="T35" s="6">
        <f t="shared" si="8"/>
        <v>0</v>
      </c>
      <c r="U35" s="17">
        <f t="shared" si="9"/>
        <v>0</v>
      </c>
      <c r="V35" s="18">
        <v>10</v>
      </c>
    </row>
    <row r="36" spans="2:22" ht="12.75" customHeight="1">
      <c r="B36" s="131"/>
      <c r="C36" s="85" t="str">
        <f>équipes!H27</f>
        <v>TACOT</v>
      </c>
      <c r="D36" s="100">
        <f>équipes!I27</f>
        <v>1716</v>
      </c>
      <c r="E36" s="35">
        <f>'Résultats - Tour 1'!N149</f>
        <v>0</v>
      </c>
      <c r="F36" s="52">
        <v>0</v>
      </c>
      <c r="G36" s="58">
        <v>0</v>
      </c>
      <c r="H36" s="6">
        <f t="shared" si="5"/>
        <v>0</v>
      </c>
      <c r="I36" s="35">
        <f>'Résultats - Tour 2'!N155</f>
        <v>0</v>
      </c>
      <c r="J36" s="52">
        <v>0</v>
      </c>
      <c r="K36" s="58">
        <v>0</v>
      </c>
      <c r="L36" s="6">
        <f t="shared" si="6"/>
        <v>0</v>
      </c>
      <c r="M36" s="35">
        <f>'Résultats - Tour 3'!N157</f>
        <v>0</v>
      </c>
      <c r="N36" s="52">
        <v>0</v>
      </c>
      <c r="O36" s="58">
        <v>0</v>
      </c>
      <c r="P36" s="6">
        <f t="shared" si="7"/>
        <v>0</v>
      </c>
      <c r="Q36" s="35">
        <f>'Résultats - Tour 4'!N153</f>
        <v>0</v>
      </c>
      <c r="R36" s="52">
        <v>0</v>
      </c>
      <c r="S36" s="58">
        <v>0</v>
      </c>
      <c r="T36" s="6">
        <f t="shared" si="8"/>
        <v>0</v>
      </c>
      <c r="U36" s="17">
        <f t="shared" si="9"/>
        <v>0</v>
      </c>
      <c r="V36" s="18">
        <v>11</v>
      </c>
    </row>
    <row r="37" spans="2:22" ht="12.75" customHeight="1">
      <c r="B37" s="131"/>
      <c r="C37" s="85" t="str">
        <f>équipes!H15</f>
        <v>A.S.C. CNES</v>
      </c>
      <c r="D37" s="86">
        <f>équipes!I15</f>
        <v>759</v>
      </c>
      <c r="E37" s="35">
        <f>'Résultats - Tour 1'!N71</f>
        <v>0</v>
      </c>
      <c r="F37" s="52">
        <v>0</v>
      </c>
      <c r="G37" s="58">
        <v>0</v>
      </c>
      <c r="H37" s="6">
        <f t="shared" si="5"/>
        <v>0</v>
      </c>
      <c r="I37" s="35">
        <f>'Résultats - Tour 2'!N71</f>
        <v>0</v>
      </c>
      <c r="J37" s="52">
        <v>0</v>
      </c>
      <c r="K37" s="58">
        <v>0</v>
      </c>
      <c r="L37" s="6">
        <f t="shared" si="6"/>
        <v>0</v>
      </c>
      <c r="M37" s="35">
        <f>'Résultats - Tour 3'!N73</f>
        <v>0</v>
      </c>
      <c r="N37" s="52">
        <v>0</v>
      </c>
      <c r="O37" s="58">
        <v>0</v>
      </c>
      <c r="P37" s="6">
        <f t="shared" si="7"/>
        <v>0</v>
      </c>
      <c r="Q37" s="35">
        <f>'Résultats - Tour 4'!N69</f>
        <v>0</v>
      </c>
      <c r="R37" s="52">
        <v>0</v>
      </c>
      <c r="S37" s="58">
        <v>0</v>
      </c>
      <c r="T37" s="6">
        <f t="shared" si="8"/>
        <v>0</v>
      </c>
      <c r="U37" s="17">
        <f t="shared" si="9"/>
        <v>0</v>
      </c>
      <c r="V37" s="18">
        <v>12</v>
      </c>
    </row>
    <row r="38" spans="2:22" ht="12.75" customHeight="1">
      <c r="B38" s="131"/>
      <c r="C38" s="85" t="str">
        <f>équipes!H8</f>
        <v>LABINAL COMECAD</v>
      </c>
      <c r="D38" s="86">
        <f>équipes!I8</f>
        <v>2263</v>
      </c>
      <c r="E38" s="35">
        <f>'Résultats - Tour 1'!N20</f>
        <v>0</v>
      </c>
      <c r="F38" s="52">
        <v>0</v>
      </c>
      <c r="G38" s="58">
        <v>0</v>
      </c>
      <c r="H38" s="6">
        <f aca="true" t="shared" si="10" ref="H38:H51">SUM(F38:G38)</f>
        <v>0</v>
      </c>
      <c r="I38" s="35">
        <f>'Résultats - Tour 2'!N20</f>
        <v>0</v>
      </c>
      <c r="J38" s="52">
        <v>0</v>
      </c>
      <c r="K38" s="58">
        <v>0</v>
      </c>
      <c r="L38" s="6">
        <f aca="true" t="shared" si="11" ref="L38:L51">SUM(J38:K38)</f>
        <v>0</v>
      </c>
      <c r="M38" s="35">
        <f>'Résultats - Tour 3'!N22</f>
        <v>0</v>
      </c>
      <c r="N38" s="52">
        <v>0</v>
      </c>
      <c r="O38" s="58">
        <v>0</v>
      </c>
      <c r="P38" s="6">
        <f t="shared" si="7"/>
        <v>0</v>
      </c>
      <c r="Q38" s="35">
        <f>'Résultats - Tour 4'!N20</f>
        <v>0</v>
      </c>
      <c r="R38" s="52">
        <v>0</v>
      </c>
      <c r="S38" s="58">
        <v>0</v>
      </c>
      <c r="T38" s="6">
        <f aca="true" t="shared" si="12" ref="T38:T51">SUM(R38:S38)</f>
        <v>0</v>
      </c>
      <c r="U38" s="17">
        <f aca="true" t="shared" si="13" ref="U38:U51">SUM(H38+L38+P38+T38)</f>
        <v>0</v>
      </c>
      <c r="V38" s="18">
        <v>13</v>
      </c>
    </row>
    <row r="39" spans="2:22" ht="12">
      <c r="B39" s="131"/>
      <c r="C39" s="85" t="str">
        <f>équipes!H28</f>
        <v>Département du TARN</v>
      </c>
      <c r="D39" s="86">
        <f>équipes!I28</f>
        <v>2564</v>
      </c>
      <c r="E39" s="35">
        <f>'Résultats - Tour 1'!N185</f>
        <v>0</v>
      </c>
      <c r="F39" s="52">
        <v>0</v>
      </c>
      <c r="G39" s="58">
        <v>0</v>
      </c>
      <c r="H39" s="6">
        <f t="shared" si="10"/>
        <v>0</v>
      </c>
      <c r="I39" s="35">
        <f>'Résultats - Tour 2'!N162</f>
        <v>0</v>
      </c>
      <c r="J39" s="52">
        <v>0</v>
      </c>
      <c r="K39" s="58">
        <v>0</v>
      </c>
      <c r="L39" s="6">
        <f t="shared" si="11"/>
        <v>0</v>
      </c>
      <c r="M39" s="35">
        <f>'Résultats - Tour 3'!N164</f>
        <v>0</v>
      </c>
      <c r="N39" s="52">
        <v>0</v>
      </c>
      <c r="O39" s="58">
        <v>0</v>
      </c>
      <c r="P39" s="6">
        <f t="shared" si="7"/>
        <v>0</v>
      </c>
      <c r="Q39" s="35">
        <f>'Résultats - Tour 4'!N160</f>
        <v>0</v>
      </c>
      <c r="R39" s="52">
        <v>0</v>
      </c>
      <c r="S39" s="58">
        <v>0</v>
      </c>
      <c r="T39" s="6">
        <f t="shared" si="12"/>
        <v>0</v>
      </c>
      <c r="U39" s="17">
        <f t="shared" si="13"/>
        <v>0</v>
      </c>
      <c r="V39" s="18">
        <v>15</v>
      </c>
    </row>
    <row r="40" spans="2:22" ht="12">
      <c r="B40" s="131"/>
      <c r="C40" s="85" t="str">
        <f>équipes!H14</f>
        <v>A.S.C. ONERA</v>
      </c>
      <c r="D40" s="86">
        <f>équipes!I14</f>
        <v>433</v>
      </c>
      <c r="E40" s="35">
        <f>'Résultats - Tour 1'!N64</f>
        <v>0</v>
      </c>
      <c r="F40" s="52">
        <v>0</v>
      </c>
      <c r="G40" s="58">
        <v>0</v>
      </c>
      <c r="H40" s="6">
        <f t="shared" si="10"/>
        <v>0</v>
      </c>
      <c r="I40" s="35">
        <f>'Résultats - Tour 2'!N64</f>
        <v>0</v>
      </c>
      <c r="J40" s="52">
        <v>0</v>
      </c>
      <c r="K40" s="58">
        <v>0</v>
      </c>
      <c r="L40" s="6">
        <f t="shared" si="11"/>
        <v>0</v>
      </c>
      <c r="M40" s="35">
        <f>'Résultats - Tour 3'!N66</f>
        <v>0</v>
      </c>
      <c r="N40" s="52">
        <v>0</v>
      </c>
      <c r="O40" s="58">
        <v>0</v>
      </c>
      <c r="P40" s="6">
        <f t="shared" si="7"/>
        <v>0</v>
      </c>
      <c r="Q40" s="35">
        <f>'Résultats - Tour 4'!N62</f>
        <v>0</v>
      </c>
      <c r="R40" s="52">
        <v>0</v>
      </c>
      <c r="S40" s="58">
        <v>0</v>
      </c>
      <c r="T40" s="6">
        <f t="shared" si="12"/>
        <v>0</v>
      </c>
      <c r="U40" s="17">
        <f t="shared" si="13"/>
        <v>0</v>
      </c>
      <c r="V40" s="18">
        <v>16</v>
      </c>
    </row>
    <row r="41" spans="2:22" ht="12">
      <c r="B41" s="131"/>
      <c r="C41" s="85" t="str">
        <f>équipes!H26</f>
        <v>ALTRAN</v>
      </c>
      <c r="D41" s="86">
        <f>équipes!I26</f>
        <v>1703</v>
      </c>
      <c r="E41" s="35">
        <f>'Résultats - Tour 1'!N57</f>
        <v>0</v>
      </c>
      <c r="F41" s="52">
        <v>0</v>
      </c>
      <c r="G41" s="58">
        <v>0</v>
      </c>
      <c r="H41" s="6">
        <f t="shared" si="10"/>
        <v>0</v>
      </c>
      <c r="I41" s="35">
        <f>'Résultats - Tour 2'!N148</f>
        <v>0</v>
      </c>
      <c r="J41" s="52">
        <v>0</v>
      </c>
      <c r="K41" s="58">
        <v>0</v>
      </c>
      <c r="L41" s="6">
        <f t="shared" si="11"/>
        <v>0</v>
      </c>
      <c r="M41" s="35">
        <f>'Résultats - Tour 3'!N150</f>
        <v>0</v>
      </c>
      <c r="N41" s="52">
        <v>0</v>
      </c>
      <c r="O41" s="58">
        <v>0</v>
      </c>
      <c r="P41" s="6">
        <f t="shared" si="7"/>
        <v>0</v>
      </c>
      <c r="Q41" s="35">
        <v>0</v>
      </c>
      <c r="R41" s="52">
        <v>0</v>
      </c>
      <c r="S41" s="58">
        <v>0</v>
      </c>
      <c r="T41" s="6">
        <f t="shared" si="12"/>
        <v>0</v>
      </c>
      <c r="U41" s="17">
        <f t="shared" si="13"/>
        <v>0</v>
      </c>
      <c r="V41" s="18">
        <v>17</v>
      </c>
    </row>
    <row r="42" spans="2:22" ht="12">
      <c r="B42" s="131"/>
      <c r="C42" s="85" t="str">
        <f>équipes!H19</f>
        <v>STERIA</v>
      </c>
      <c r="D42" s="86">
        <f>équipes!I19</f>
        <v>1807</v>
      </c>
      <c r="E42" s="35">
        <f>'Résultats - Tour 1'!N93</f>
        <v>0</v>
      </c>
      <c r="F42" s="52">
        <v>0</v>
      </c>
      <c r="G42" s="58">
        <v>0</v>
      </c>
      <c r="H42" s="6">
        <f t="shared" si="10"/>
        <v>0</v>
      </c>
      <c r="I42" s="35">
        <f>'Résultats - Tour 2'!N99</f>
        <v>0</v>
      </c>
      <c r="J42" s="52">
        <v>0</v>
      </c>
      <c r="K42" s="58">
        <v>0</v>
      </c>
      <c r="L42" s="6">
        <f t="shared" si="11"/>
        <v>0</v>
      </c>
      <c r="M42" s="35">
        <f>'Résultats - Tour 3'!N101</f>
        <v>0</v>
      </c>
      <c r="N42" s="52">
        <v>0</v>
      </c>
      <c r="O42" s="58">
        <v>0</v>
      </c>
      <c r="P42" s="6">
        <f t="shared" si="7"/>
        <v>0</v>
      </c>
      <c r="Q42" s="35">
        <f>'Résultats - Tour 4'!N97</f>
        <v>0</v>
      </c>
      <c r="R42" s="52">
        <v>0</v>
      </c>
      <c r="S42" s="58">
        <v>0</v>
      </c>
      <c r="T42" s="6">
        <f t="shared" si="12"/>
        <v>0</v>
      </c>
      <c r="U42" s="17">
        <f t="shared" si="13"/>
        <v>0</v>
      </c>
      <c r="V42" s="18">
        <v>18</v>
      </c>
    </row>
    <row r="43" spans="2:22" ht="12">
      <c r="B43" s="131"/>
      <c r="C43" s="85" t="str">
        <f>équipes!H17</f>
        <v>BOSCH</v>
      </c>
      <c r="D43" s="86">
        <f>équipes!I17</f>
        <v>2337</v>
      </c>
      <c r="E43" s="35">
        <f>'Résultats - Tour 1'!N85</f>
        <v>0</v>
      </c>
      <c r="F43" s="52">
        <v>0</v>
      </c>
      <c r="G43" s="58">
        <v>0</v>
      </c>
      <c r="H43" s="6">
        <f t="shared" si="10"/>
        <v>0</v>
      </c>
      <c r="I43" s="35">
        <f>'Résultats - Tour 2'!N85</f>
        <v>0</v>
      </c>
      <c r="J43" s="52">
        <v>0</v>
      </c>
      <c r="K43" s="58">
        <v>0</v>
      </c>
      <c r="L43" s="6">
        <f t="shared" si="11"/>
        <v>0</v>
      </c>
      <c r="M43" s="35">
        <f>'Résultats - Tour 3'!N87</f>
        <v>0</v>
      </c>
      <c r="N43" s="52">
        <v>0</v>
      </c>
      <c r="O43" s="58">
        <v>0</v>
      </c>
      <c r="P43" s="6">
        <f t="shared" si="7"/>
        <v>0</v>
      </c>
      <c r="Q43" s="35">
        <f>'Résultats - Tour 4'!N83</f>
        <v>0</v>
      </c>
      <c r="R43" s="52">
        <v>0</v>
      </c>
      <c r="S43" s="58">
        <v>0</v>
      </c>
      <c r="T43" s="6">
        <f t="shared" si="12"/>
        <v>0</v>
      </c>
      <c r="U43" s="17">
        <f t="shared" si="13"/>
        <v>0</v>
      </c>
      <c r="V43" s="18">
        <v>19</v>
      </c>
    </row>
    <row r="44" spans="2:22" ht="12">
      <c r="B44" s="131"/>
      <c r="C44" s="85" t="str">
        <f>équipes!H31</f>
        <v>AS Autobus TOULOUSE - eq 2</v>
      </c>
      <c r="D44" s="86">
        <f>équipes!I31</f>
        <v>2507</v>
      </c>
      <c r="E44" s="35">
        <f>'Résultats - Tour 1'!N178</f>
        <v>0</v>
      </c>
      <c r="F44" s="52">
        <v>0</v>
      </c>
      <c r="G44" s="58">
        <v>0</v>
      </c>
      <c r="H44" s="6">
        <f t="shared" si="10"/>
        <v>0</v>
      </c>
      <c r="I44" s="35">
        <f>'Résultats - Tour 2'!N197</f>
        <v>0</v>
      </c>
      <c r="J44" s="52">
        <v>0</v>
      </c>
      <c r="K44" s="58">
        <v>0</v>
      </c>
      <c r="L44" s="6">
        <f t="shared" si="11"/>
        <v>0</v>
      </c>
      <c r="M44" s="35">
        <f>'Résultats - Tour 3'!N199</f>
        <v>0</v>
      </c>
      <c r="N44" s="52">
        <v>0</v>
      </c>
      <c r="O44" s="58">
        <v>0</v>
      </c>
      <c r="P44" s="6">
        <f t="shared" si="7"/>
        <v>0</v>
      </c>
      <c r="Q44" s="35">
        <f>'Résultats - Tour 4'!N195</f>
        <v>0</v>
      </c>
      <c r="R44" s="52">
        <v>0</v>
      </c>
      <c r="S44" s="58">
        <v>0</v>
      </c>
      <c r="T44" s="6">
        <f t="shared" si="12"/>
        <v>0</v>
      </c>
      <c r="U44" s="17">
        <f t="shared" si="13"/>
        <v>0</v>
      </c>
      <c r="V44" s="47">
        <v>20</v>
      </c>
    </row>
    <row r="45" spans="2:22" ht="12">
      <c r="B45" s="131"/>
      <c r="C45" s="89" t="str">
        <f>équipes!H12</f>
        <v>BNP PARIBAS</v>
      </c>
      <c r="D45" s="90">
        <f>équipes!I12</f>
        <v>1723</v>
      </c>
      <c r="E45" s="35">
        <f>'Résultats - Tour 1'!N49</f>
        <v>0</v>
      </c>
      <c r="F45" s="52">
        <v>0</v>
      </c>
      <c r="G45" s="58">
        <v>0</v>
      </c>
      <c r="H45" s="6">
        <f t="shared" si="10"/>
        <v>0</v>
      </c>
      <c r="I45" s="35">
        <f>'Résultats - Tour 2'!N49</f>
        <v>0</v>
      </c>
      <c r="J45" s="52">
        <v>0</v>
      </c>
      <c r="K45" s="58">
        <v>0</v>
      </c>
      <c r="L45" s="6">
        <f t="shared" si="11"/>
        <v>0</v>
      </c>
      <c r="M45" s="35">
        <f>'Résultats - Tour 3'!N51</f>
        <v>0</v>
      </c>
      <c r="N45" s="52">
        <v>0</v>
      </c>
      <c r="O45" s="58">
        <v>0</v>
      </c>
      <c r="P45" s="6">
        <f t="shared" si="7"/>
        <v>0</v>
      </c>
      <c r="Q45" s="35">
        <f>'Résultats - Tour 4'!N48</f>
        <v>0</v>
      </c>
      <c r="R45" s="52">
        <v>0</v>
      </c>
      <c r="S45" s="58">
        <v>0</v>
      </c>
      <c r="T45" s="6">
        <f t="shared" si="12"/>
        <v>0</v>
      </c>
      <c r="U45" s="17">
        <f t="shared" si="13"/>
        <v>0</v>
      </c>
      <c r="V45" s="47">
        <v>21</v>
      </c>
    </row>
    <row r="46" spans="2:22" ht="12">
      <c r="B46" s="131"/>
      <c r="C46" s="89" t="str">
        <f>équipes!H16</f>
        <v>SOCIETE GENERALE</v>
      </c>
      <c r="D46" s="90">
        <f>équipes!I16</f>
        <v>949</v>
      </c>
      <c r="E46" s="35">
        <f>'Résultats - Tour 1'!N78</f>
        <v>0</v>
      </c>
      <c r="F46" s="52">
        <v>0</v>
      </c>
      <c r="G46" s="58">
        <v>0</v>
      </c>
      <c r="H46" s="6">
        <f t="shared" si="10"/>
        <v>0</v>
      </c>
      <c r="I46" s="35">
        <f>'Résultats - Tour 2'!N78</f>
        <v>0</v>
      </c>
      <c r="J46" s="52">
        <v>0</v>
      </c>
      <c r="K46" s="58">
        <v>0</v>
      </c>
      <c r="L46" s="6">
        <f t="shared" si="11"/>
        <v>0</v>
      </c>
      <c r="M46" s="35">
        <f>'Résultats - Tour 3'!N80</f>
        <v>0</v>
      </c>
      <c r="N46" s="52">
        <v>0</v>
      </c>
      <c r="O46" s="58">
        <v>0</v>
      </c>
      <c r="P46" s="6">
        <f t="shared" si="7"/>
        <v>0</v>
      </c>
      <c r="Q46" s="35">
        <f>'Résultats - Tour 4'!N76</f>
        <v>0</v>
      </c>
      <c r="R46" s="52">
        <v>0</v>
      </c>
      <c r="S46" s="58">
        <v>0</v>
      </c>
      <c r="T46" s="6">
        <f t="shared" si="12"/>
        <v>0</v>
      </c>
      <c r="U46" s="17">
        <f t="shared" si="13"/>
        <v>0</v>
      </c>
      <c r="V46" s="47">
        <v>22</v>
      </c>
    </row>
    <row r="47" spans="2:22" ht="12">
      <c r="B47" s="131"/>
      <c r="C47" s="89" t="str">
        <f>équipes!H9</f>
        <v>A.S. VEOLIA EAU S.O.</v>
      </c>
      <c r="D47" s="90">
        <f>équipes!I9</f>
        <v>1061</v>
      </c>
      <c r="E47" s="35">
        <f>'Résultats - Tour 1'!N27</f>
        <v>0</v>
      </c>
      <c r="F47" s="52">
        <v>0</v>
      </c>
      <c r="G47" s="58">
        <v>0</v>
      </c>
      <c r="H47" s="6">
        <f t="shared" si="10"/>
        <v>0</v>
      </c>
      <c r="I47" s="35">
        <f>'Résultats - Tour 2'!N27</f>
        <v>0</v>
      </c>
      <c r="J47" s="52">
        <v>0</v>
      </c>
      <c r="K47" s="58">
        <v>0</v>
      </c>
      <c r="L47" s="6">
        <f t="shared" si="11"/>
        <v>0</v>
      </c>
      <c r="M47" s="35">
        <f>'Résultats - Tour 3'!N29</f>
        <v>0</v>
      </c>
      <c r="N47" s="52">
        <v>0</v>
      </c>
      <c r="O47" s="58">
        <v>0</v>
      </c>
      <c r="P47" s="6">
        <f t="shared" si="7"/>
        <v>0</v>
      </c>
      <c r="Q47" s="35">
        <f>'Résultats - Tour 4'!N27</f>
        <v>0</v>
      </c>
      <c r="R47" s="52">
        <v>0</v>
      </c>
      <c r="S47" s="58">
        <v>0</v>
      </c>
      <c r="T47" s="6">
        <f t="shared" si="12"/>
        <v>0</v>
      </c>
      <c r="U47" s="17">
        <f t="shared" si="13"/>
        <v>0</v>
      </c>
      <c r="V47" s="47">
        <v>23</v>
      </c>
    </row>
    <row r="48" spans="2:22" ht="12">
      <c r="B48" s="131"/>
      <c r="C48" s="89" t="str">
        <f>équipes!H11</f>
        <v>A.S. ASSYSTEM - équipe 2</v>
      </c>
      <c r="D48" s="90">
        <f>équipes!I11</f>
        <v>2060</v>
      </c>
      <c r="E48" s="35">
        <f>'Résultats - Tour 1'!N42</f>
        <v>0</v>
      </c>
      <c r="F48" s="52">
        <v>0</v>
      </c>
      <c r="G48" s="58">
        <v>0</v>
      </c>
      <c r="H48" s="6">
        <f t="shared" si="10"/>
        <v>0</v>
      </c>
      <c r="I48" s="35">
        <f>'Résultats - Tour 2'!N42</f>
        <v>0</v>
      </c>
      <c r="J48" s="52">
        <v>0</v>
      </c>
      <c r="K48" s="58">
        <v>0</v>
      </c>
      <c r="L48" s="6">
        <f t="shared" si="11"/>
        <v>0</v>
      </c>
      <c r="M48" s="35">
        <f>'Résultats - Tour 3'!N44</f>
        <v>0</v>
      </c>
      <c r="N48" s="52">
        <v>0</v>
      </c>
      <c r="O48" s="58">
        <v>0</v>
      </c>
      <c r="P48" s="6">
        <f t="shared" si="7"/>
        <v>0</v>
      </c>
      <c r="Q48" s="35">
        <f>'Résultats - Tour 4'!N41</f>
        <v>0</v>
      </c>
      <c r="R48" s="52">
        <v>0</v>
      </c>
      <c r="S48" s="58">
        <v>0</v>
      </c>
      <c r="T48" s="6">
        <f t="shared" si="12"/>
        <v>0</v>
      </c>
      <c r="U48" s="17">
        <f t="shared" si="13"/>
        <v>0</v>
      </c>
      <c r="V48" s="47">
        <v>24</v>
      </c>
    </row>
    <row r="49" spans="2:22" ht="12">
      <c r="B49" s="131"/>
      <c r="C49" s="89" t="str">
        <f>équipes!H25</f>
        <v>BPOC - équipe 2</v>
      </c>
      <c r="D49" s="90">
        <f>équipes!I25</f>
        <v>2440</v>
      </c>
      <c r="E49" s="35">
        <f>'Résultats - Tour 1'!N135</f>
        <v>0</v>
      </c>
      <c r="F49" s="52">
        <v>0</v>
      </c>
      <c r="G49" s="58">
        <v>0</v>
      </c>
      <c r="H49" s="6">
        <f t="shared" si="10"/>
        <v>0</v>
      </c>
      <c r="I49" s="35">
        <f>'Résultats - Tour 2'!N141</f>
        <v>0</v>
      </c>
      <c r="J49" s="52">
        <v>0</v>
      </c>
      <c r="K49" s="58">
        <v>0</v>
      </c>
      <c r="L49" s="6">
        <f t="shared" si="11"/>
        <v>0</v>
      </c>
      <c r="M49" s="35">
        <f>'Résultats - Tour 3'!N143</f>
        <v>0</v>
      </c>
      <c r="N49" s="52">
        <v>0</v>
      </c>
      <c r="O49" s="58">
        <v>0</v>
      </c>
      <c r="P49" s="6">
        <f t="shared" si="7"/>
        <v>0</v>
      </c>
      <c r="Q49" s="35">
        <f>'Résultats - Tour 4'!N139</f>
        <v>0</v>
      </c>
      <c r="R49" s="52">
        <v>0</v>
      </c>
      <c r="S49" s="58">
        <v>0</v>
      </c>
      <c r="T49" s="6">
        <f t="shared" si="12"/>
        <v>0</v>
      </c>
      <c r="U49" s="17">
        <f t="shared" si="13"/>
        <v>0</v>
      </c>
      <c r="V49" s="18">
        <v>25</v>
      </c>
    </row>
    <row r="50" spans="2:22" ht="12">
      <c r="B50" s="131"/>
      <c r="C50" s="104" t="str">
        <f>équipes!H23</f>
        <v>TARBES CHEMINOTS SPORTS</v>
      </c>
      <c r="D50" s="101">
        <f>équipes!I23</f>
        <v>1806</v>
      </c>
      <c r="E50" s="35">
        <f>'Résultats - Tour 1'!N199</f>
        <v>0</v>
      </c>
      <c r="F50" s="52">
        <v>0</v>
      </c>
      <c r="G50" s="58">
        <v>0</v>
      </c>
      <c r="H50" s="6">
        <f t="shared" si="10"/>
        <v>0</v>
      </c>
      <c r="I50" s="35">
        <f>'Résultats - Tour 2'!N212</f>
        <v>0</v>
      </c>
      <c r="J50" s="52">
        <v>0</v>
      </c>
      <c r="K50" s="58">
        <v>0</v>
      </c>
      <c r="L50" s="6">
        <f t="shared" si="11"/>
        <v>0</v>
      </c>
      <c r="M50" s="35">
        <f>'Résultats - Tour 3'!N214</f>
        <v>0</v>
      </c>
      <c r="N50" s="52">
        <v>0</v>
      </c>
      <c r="O50" s="58">
        <v>0</v>
      </c>
      <c r="P50" s="6">
        <f t="shared" si="7"/>
        <v>0</v>
      </c>
      <c r="Q50" s="35">
        <f>'Résultats - Tour 4'!N210</f>
        <v>0</v>
      </c>
      <c r="R50" s="52">
        <v>0</v>
      </c>
      <c r="S50" s="58">
        <v>0</v>
      </c>
      <c r="T50" s="6">
        <f t="shared" si="12"/>
        <v>0</v>
      </c>
      <c r="U50" s="17">
        <f t="shared" si="13"/>
        <v>0</v>
      </c>
      <c r="V50" s="18">
        <v>27</v>
      </c>
    </row>
    <row r="51" spans="2:22" ht="12.75" thickBot="1">
      <c r="B51" s="131"/>
      <c r="C51" s="105" t="str">
        <f>équipes!H29</f>
        <v>AS A.P.S.</v>
      </c>
      <c r="D51" s="102">
        <f>équipes!I29</f>
        <v>1637</v>
      </c>
      <c r="E51" s="65">
        <f>'Résultats - Tour 1'!N158</f>
        <v>0</v>
      </c>
      <c r="F51" s="66">
        <v>0</v>
      </c>
      <c r="G51" s="67">
        <v>0</v>
      </c>
      <c r="H51" s="68">
        <f t="shared" si="10"/>
        <v>0</v>
      </c>
      <c r="I51" s="65">
        <f>'Résultats - Tour 2'!N176</f>
        <v>0</v>
      </c>
      <c r="J51" s="66">
        <v>0</v>
      </c>
      <c r="K51" s="67">
        <v>0</v>
      </c>
      <c r="L51" s="68">
        <f t="shared" si="11"/>
        <v>0</v>
      </c>
      <c r="M51" s="65">
        <f>'Résultats - Tour 3'!N178</f>
        <v>0</v>
      </c>
      <c r="N51" s="66">
        <v>0</v>
      </c>
      <c r="O51" s="67">
        <v>0</v>
      </c>
      <c r="P51" s="68">
        <f t="shared" si="7"/>
        <v>0</v>
      </c>
      <c r="Q51" s="65">
        <f>'Résultats - Tour 4'!N174</f>
        <v>0</v>
      </c>
      <c r="R51" s="66">
        <v>0</v>
      </c>
      <c r="S51" s="67">
        <v>0</v>
      </c>
      <c r="T51" s="68">
        <f t="shared" si="12"/>
        <v>0</v>
      </c>
      <c r="U51" s="69">
        <f t="shared" si="13"/>
        <v>0</v>
      </c>
      <c r="V51" s="70">
        <v>29</v>
      </c>
    </row>
    <row r="52" spans="2:21" ht="13.5" customHeight="1" thickTop="1">
      <c r="B52" s="131"/>
      <c r="U52" s="123"/>
    </row>
    <row r="53" spans="2:22" ht="12">
      <c r="B53" s="131"/>
      <c r="C53" s="71" t="s">
        <v>44</v>
      </c>
      <c r="D53" s="29"/>
      <c r="E53" s="114" t="s">
        <v>38</v>
      </c>
      <c r="F53" s="115"/>
      <c r="G53" s="115"/>
      <c r="H53" s="115"/>
      <c r="I53" s="115"/>
      <c r="J53" s="115"/>
      <c r="K53" s="115"/>
      <c r="L53" s="29"/>
      <c r="M53" s="28"/>
      <c r="N53" s="28"/>
      <c r="O53" s="21"/>
      <c r="P53" s="29"/>
      <c r="Q53" s="28"/>
      <c r="R53" s="28"/>
      <c r="S53" s="28"/>
      <c r="T53" s="29"/>
      <c r="U53" s="124"/>
      <c r="V53" s="29"/>
    </row>
    <row r="54" spans="2:22" ht="12">
      <c r="B54" s="131"/>
      <c r="C54" s="22"/>
      <c r="D54" s="29"/>
      <c r="E54" s="72" t="s">
        <v>39</v>
      </c>
      <c r="F54" s="73"/>
      <c r="G54" s="73"/>
      <c r="H54" s="73"/>
      <c r="I54" s="73"/>
      <c r="J54" s="73"/>
      <c r="K54" s="73"/>
      <c r="L54" s="73"/>
      <c r="M54" s="73"/>
      <c r="N54" s="28"/>
      <c r="O54" s="28"/>
      <c r="P54" s="21"/>
      <c r="Q54" s="28"/>
      <c r="R54" s="28"/>
      <c r="S54" s="28"/>
      <c r="T54" s="29"/>
      <c r="U54" s="124"/>
      <c r="V54" s="29"/>
    </row>
    <row r="55" spans="2:22" ht="12.75" thickBot="1">
      <c r="B55" s="132"/>
      <c r="C55" s="22"/>
      <c r="D55" s="29"/>
      <c r="E55" s="28"/>
      <c r="F55" s="21" t="s">
        <v>41</v>
      </c>
      <c r="G55" s="28"/>
      <c r="H55" s="28"/>
      <c r="I55" s="28"/>
      <c r="J55" s="28"/>
      <c r="K55" s="28"/>
      <c r="L55" s="29"/>
      <c r="M55" s="28"/>
      <c r="N55" s="28"/>
      <c r="O55" s="21"/>
      <c r="P55" s="29"/>
      <c r="Q55" s="28"/>
      <c r="R55" s="28"/>
      <c r="S55" s="28"/>
      <c r="T55" s="29"/>
      <c r="U55" s="29"/>
      <c r="V55" s="29"/>
    </row>
    <row r="56" spans="3:22" ht="13.5" customHeight="1" thickTop="1">
      <c r="C56" s="22"/>
      <c r="D56" s="29"/>
      <c r="E56" s="116" t="s">
        <v>56</v>
      </c>
      <c r="F56" s="117"/>
      <c r="G56" s="117"/>
      <c r="H56" s="117"/>
      <c r="I56" s="117"/>
      <c r="J56" s="117"/>
      <c r="K56" s="117"/>
      <c r="L56" s="29"/>
      <c r="M56" s="28"/>
      <c r="N56" s="28"/>
      <c r="O56" s="28"/>
      <c r="P56" s="21"/>
      <c r="Q56" s="28"/>
      <c r="R56" s="28"/>
      <c r="S56" s="28"/>
      <c r="T56" s="29"/>
      <c r="U56" s="29"/>
      <c r="V56" s="29"/>
    </row>
    <row r="57" spans="1:24" s="28" customFormat="1" ht="10.5">
      <c r="A57" s="30"/>
      <c r="C57" s="22"/>
      <c r="D57" s="29"/>
      <c r="E57" s="22"/>
      <c r="F57" s="22"/>
      <c r="G57" s="22"/>
      <c r="H57" s="21"/>
      <c r="L57" s="29"/>
      <c r="P57" s="29"/>
      <c r="T57" s="29"/>
      <c r="U57" s="29"/>
      <c r="V57" s="29"/>
      <c r="X57" s="62"/>
    </row>
    <row r="58" spans="1:24" s="28" customFormat="1" ht="10.5">
      <c r="A58" s="30"/>
      <c r="C58" s="22"/>
      <c r="D58" s="29"/>
      <c r="F58" s="21"/>
      <c r="L58" s="29"/>
      <c r="P58" s="29"/>
      <c r="T58" s="29"/>
      <c r="U58" s="29"/>
      <c r="V58" s="29"/>
      <c r="X58" s="62"/>
    </row>
    <row r="59" spans="1:24" s="28" customFormat="1" ht="10.5">
      <c r="A59" s="30"/>
      <c r="C59" s="22"/>
      <c r="D59" s="29"/>
      <c r="F59" s="21"/>
      <c r="P59" s="29"/>
      <c r="T59" s="29"/>
      <c r="U59" s="29"/>
      <c r="V59" s="29"/>
      <c r="X59" s="62"/>
    </row>
    <row r="60" spans="1:24" s="28" customFormat="1" ht="10.5">
      <c r="A60" s="30"/>
      <c r="C60" s="22"/>
      <c r="D60" s="29"/>
      <c r="F60" s="21"/>
      <c r="L60" s="78"/>
      <c r="M60" s="78"/>
      <c r="N60" s="78"/>
      <c r="O60" s="78"/>
      <c r="P60" s="77"/>
      <c r="Q60" s="78"/>
      <c r="R60" s="78"/>
      <c r="S60" s="78"/>
      <c r="T60" s="77"/>
      <c r="U60" s="77"/>
      <c r="V60" s="77"/>
      <c r="X60" s="62"/>
    </row>
    <row r="61" spans="1:24" s="28" customFormat="1" ht="4.5" customHeight="1">
      <c r="A61" s="30"/>
      <c r="C61" s="22"/>
      <c r="D61" s="29"/>
      <c r="F61" s="21"/>
      <c r="P61" s="29"/>
      <c r="T61" s="29"/>
      <c r="U61" s="29"/>
      <c r="V61" s="29"/>
      <c r="X61" s="62"/>
    </row>
    <row r="62" spans="1:24" s="28" customFormat="1" ht="10.5">
      <c r="A62" s="30"/>
      <c r="C62" s="22"/>
      <c r="D62" s="29"/>
      <c r="F62" s="21"/>
      <c r="P62" s="29"/>
      <c r="T62" s="29"/>
      <c r="U62" s="29"/>
      <c r="V62" s="29"/>
      <c r="X62" s="62"/>
    </row>
    <row r="63" spans="1:24" s="28" customFormat="1" ht="6" customHeight="1">
      <c r="A63" s="30"/>
      <c r="C63" s="22"/>
      <c r="D63" s="29"/>
      <c r="F63" s="21"/>
      <c r="P63" s="29"/>
      <c r="T63" s="29"/>
      <c r="U63" s="29"/>
      <c r="V63" s="29"/>
      <c r="X63" s="62"/>
    </row>
    <row r="64" spans="1:24" s="28" customFormat="1" ht="6" customHeight="1">
      <c r="A64" s="30"/>
      <c r="C64" s="22"/>
      <c r="D64" s="29"/>
      <c r="F64" s="21"/>
      <c r="P64" s="29"/>
      <c r="T64" s="29"/>
      <c r="U64" s="29"/>
      <c r="V64" s="29"/>
      <c r="X64" s="62"/>
    </row>
    <row r="65" spans="1:24" s="28" customFormat="1" ht="6" customHeight="1">
      <c r="A65" s="30"/>
      <c r="C65" s="22"/>
      <c r="D65" s="29"/>
      <c r="F65" s="21"/>
      <c r="L65" s="29"/>
      <c r="P65" s="29"/>
      <c r="T65" s="29"/>
      <c r="U65" s="29"/>
      <c r="V65" s="29"/>
      <c r="X65" s="62"/>
    </row>
    <row r="66" spans="1:24" s="28" customFormat="1" ht="10.5">
      <c r="A66" s="30"/>
      <c r="D66" s="29"/>
      <c r="H66" s="29"/>
      <c r="L66" s="29"/>
      <c r="P66" s="29"/>
      <c r="T66" s="29"/>
      <c r="U66" s="29"/>
      <c r="V66" s="29"/>
      <c r="X66" s="62"/>
    </row>
    <row r="67" spans="1:24" s="28" customFormat="1" ht="10.5">
      <c r="A67" s="30"/>
      <c r="D67" s="29"/>
      <c r="H67" s="29"/>
      <c r="L67" s="29"/>
      <c r="P67" s="29"/>
      <c r="T67" s="29"/>
      <c r="U67" s="29"/>
      <c r="V67" s="29"/>
      <c r="X67" s="62"/>
    </row>
    <row r="68" spans="1:24" s="28" customFormat="1" ht="10.5">
      <c r="A68" s="30"/>
      <c r="D68" s="29"/>
      <c r="H68" s="29"/>
      <c r="L68" s="29"/>
      <c r="P68" s="29"/>
      <c r="T68" s="29"/>
      <c r="U68" s="29"/>
      <c r="V68" s="29"/>
      <c r="X68" s="62"/>
    </row>
    <row r="69" spans="1:24" s="28" customFormat="1" ht="10.5">
      <c r="A69" s="30"/>
      <c r="D69" s="29"/>
      <c r="H69" s="29"/>
      <c r="L69" s="29"/>
      <c r="P69" s="29"/>
      <c r="T69" s="29"/>
      <c r="U69" s="29"/>
      <c r="V69" s="29"/>
      <c r="X69" s="62"/>
    </row>
    <row r="70" spans="1:24" s="28" customFormat="1" ht="10.5">
      <c r="A70" s="30"/>
      <c r="D70" s="29"/>
      <c r="H70" s="29"/>
      <c r="L70" s="29"/>
      <c r="P70" s="29"/>
      <c r="T70" s="29"/>
      <c r="U70" s="29"/>
      <c r="V70" s="29"/>
      <c r="X70" s="62"/>
    </row>
    <row r="71" spans="1:24" s="28" customFormat="1" ht="10.5">
      <c r="A71" s="30"/>
      <c r="D71" s="29"/>
      <c r="H71" s="29"/>
      <c r="L71" s="29"/>
      <c r="P71" s="29"/>
      <c r="T71" s="29"/>
      <c r="U71" s="29"/>
      <c r="V71" s="29"/>
      <c r="X71" s="62"/>
    </row>
    <row r="72" spans="1:24" s="28" customFormat="1" ht="12">
      <c r="A72" s="30"/>
      <c r="C72" s="8"/>
      <c r="D72" s="9"/>
      <c r="E72" s="8"/>
      <c r="F72" s="8"/>
      <c r="G72" s="8"/>
      <c r="H72" s="9"/>
      <c r="I72" s="8"/>
      <c r="J72" s="8"/>
      <c r="K72" s="8"/>
      <c r="L72" s="9"/>
      <c r="M72" s="8"/>
      <c r="N72" s="8"/>
      <c r="O72" s="8"/>
      <c r="P72" s="9"/>
      <c r="Q72" s="8"/>
      <c r="R72" s="8"/>
      <c r="S72" s="8"/>
      <c r="T72" s="9"/>
      <c r="U72" s="9"/>
      <c r="V72" s="9"/>
      <c r="X72" s="62"/>
    </row>
    <row r="73" spans="1:24" s="28" customFormat="1" ht="12">
      <c r="A73" s="30"/>
      <c r="C73" s="8"/>
      <c r="D73" s="9"/>
      <c r="E73" s="8"/>
      <c r="F73" s="8"/>
      <c r="G73" s="8"/>
      <c r="H73" s="9"/>
      <c r="I73" s="8"/>
      <c r="J73" s="8"/>
      <c r="K73" s="8"/>
      <c r="L73" s="9"/>
      <c r="M73" s="8"/>
      <c r="N73" s="8"/>
      <c r="O73" s="8"/>
      <c r="P73" s="9"/>
      <c r="Q73" s="8"/>
      <c r="R73" s="8"/>
      <c r="S73" s="8"/>
      <c r="T73" s="9"/>
      <c r="U73" s="9"/>
      <c r="V73" s="9"/>
      <c r="X73" s="62"/>
    </row>
    <row r="74" spans="1:24" s="28" customFormat="1" ht="12">
      <c r="A74" s="30"/>
      <c r="C74" s="8"/>
      <c r="D74" s="9"/>
      <c r="E74" s="8"/>
      <c r="F74" s="8"/>
      <c r="G74" s="8"/>
      <c r="H74" s="9"/>
      <c r="I74" s="8"/>
      <c r="J74" s="8"/>
      <c r="K74" s="8"/>
      <c r="L74" s="9"/>
      <c r="M74" s="8"/>
      <c r="N74" s="8"/>
      <c r="O74" s="8"/>
      <c r="P74" s="9"/>
      <c r="Q74" s="8"/>
      <c r="R74" s="8"/>
      <c r="S74" s="8"/>
      <c r="T74" s="9"/>
      <c r="U74" s="9"/>
      <c r="V74" s="9"/>
      <c r="X74" s="62"/>
    </row>
    <row r="75" spans="1:24" s="28" customFormat="1" ht="12">
      <c r="A75" s="30"/>
      <c r="C75" s="8"/>
      <c r="D75" s="9"/>
      <c r="E75" s="8"/>
      <c r="F75" s="8"/>
      <c r="G75" s="8"/>
      <c r="H75" s="9"/>
      <c r="I75" s="8"/>
      <c r="J75" s="8"/>
      <c r="K75" s="8"/>
      <c r="L75" s="9"/>
      <c r="M75" s="8"/>
      <c r="N75" s="8"/>
      <c r="O75" s="8"/>
      <c r="P75" s="9"/>
      <c r="Q75" s="8"/>
      <c r="R75" s="8"/>
      <c r="S75" s="8"/>
      <c r="T75" s="9"/>
      <c r="U75" s="9"/>
      <c r="V75" s="9"/>
      <c r="X75" s="62"/>
    </row>
  </sheetData>
  <sheetProtection/>
  <mergeCells count="14">
    <mergeCell ref="E1:V1"/>
    <mergeCell ref="E4:H4"/>
    <mergeCell ref="B6:B15"/>
    <mergeCell ref="C4:C5"/>
    <mergeCell ref="C2:V2"/>
    <mergeCell ref="E3:H3"/>
    <mergeCell ref="I3:L3"/>
    <mergeCell ref="M3:P3"/>
    <mergeCell ref="B26:B55"/>
    <mergeCell ref="I4:L4"/>
    <mergeCell ref="Q3:T3"/>
    <mergeCell ref="M4:P4"/>
    <mergeCell ref="Q4:T4"/>
    <mergeCell ref="B16:B25"/>
  </mergeCells>
  <printOptions/>
  <pageMargins left="0.44" right="0.25" top="0.28" bottom="0.19" header="0.19" footer="0.12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5"/>
  <sheetViews>
    <sheetView zoomScale="75" zoomScaleNormal="75" workbookViewId="0" topLeftCell="A43">
      <selection activeCell="R87" sqref="R87"/>
    </sheetView>
  </sheetViews>
  <sheetFormatPr defaultColWidth="11.57421875" defaultRowHeight="12.75"/>
  <cols>
    <col min="1" max="1" width="26.421875" style="1" customWidth="1"/>
    <col min="2" max="2" width="12.7109375" style="1" customWidth="1"/>
    <col min="3" max="4" width="4.7109375" style="1" customWidth="1"/>
    <col min="5" max="5" width="1.7109375" style="1" customWidth="1"/>
    <col min="6" max="6" width="27.421875" style="1" customWidth="1"/>
    <col min="7" max="7" width="15.00390625" style="1" customWidth="1"/>
    <col min="8" max="9" width="4.7109375" style="1" customWidth="1"/>
    <col min="10" max="10" width="1.7109375" style="1" customWidth="1"/>
    <col min="11" max="11" width="31.7109375" style="1" customWidth="1"/>
    <col min="12" max="12" width="12.7109375" style="1" customWidth="1"/>
    <col min="13" max="14" width="4.7109375" style="1" customWidth="1"/>
    <col min="15" max="15" width="4.28125" style="1" customWidth="1"/>
    <col min="16" max="16384" width="11.421875" style="1" customWidth="1"/>
  </cols>
  <sheetData>
    <row r="1" spans="1:15" ht="24">
      <c r="A1" s="146" t="s">
        <v>309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3"/>
    </row>
    <row r="2" spans="1:15" ht="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4" s="24" customFormat="1" ht="19.5">
      <c r="A3" s="150" t="s">
        <v>5</v>
      </c>
      <c r="B3" s="151"/>
      <c r="C3" s="151"/>
      <c r="D3" s="151"/>
      <c r="E3" s="36"/>
      <c r="F3" s="151" t="s">
        <v>6</v>
      </c>
      <c r="G3" s="151"/>
      <c r="H3" s="151"/>
      <c r="I3" s="152"/>
      <c r="K3" s="150" t="s">
        <v>7</v>
      </c>
      <c r="L3" s="151"/>
      <c r="M3" s="151"/>
      <c r="N3" s="152"/>
    </row>
    <row r="4" spans="1:29" s="24" customFormat="1" ht="19.5">
      <c r="A4" s="147" t="s">
        <v>297</v>
      </c>
      <c r="B4" s="148"/>
      <c r="C4" s="148"/>
      <c r="D4" s="148"/>
      <c r="E4" s="148"/>
      <c r="F4" s="148"/>
      <c r="G4" s="148"/>
      <c r="H4" s="148"/>
      <c r="I4" s="149"/>
      <c r="K4" s="147" t="s">
        <v>47</v>
      </c>
      <c r="L4" s="148"/>
      <c r="M4" s="148"/>
      <c r="N4" s="14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14" ht="15">
      <c r="A5" s="37"/>
      <c r="B5" s="19"/>
      <c r="C5" s="19"/>
      <c r="D5" s="19"/>
      <c r="E5" s="19"/>
      <c r="F5" s="19"/>
      <c r="G5" s="19"/>
      <c r="H5" s="19"/>
      <c r="I5" s="38"/>
      <c r="K5" s="37"/>
      <c r="L5" s="19"/>
      <c r="M5" s="19"/>
      <c r="N5" s="38"/>
    </row>
    <row r="6" spans="1:14" ht="15">
      <c r="A6" s="39" t="str">
        <f>équipes!B6</f>
        <v>AIRBUS Staff Association</v>
      </c>
      <c r="B6" s="32">
        <f>équipes!C6</f>
        <v>588</v>
      </c>
      <c r="C6" s="32"/>
      <c r="D6" s="31">
        <f>SUM(D7:D12)</f>
        <v>96</v>
      </c>
      <c r="E6" s="19"/>
      <c r="F6" s="31" t="str">
        <f>équipes!E6</f>
        <v>ASPTT Albi</v>
      </c>
      <c r="G6" s="32">
        <f>équipes!F6</f>
        <v>332</v>
      </c>
      <c r="H6" s="32"/>
      <c r="I6" s="40">
        <f>SUM(I7:I12)</f>
        <v>78</v>
      </c>
      <c r="K6" s="39" t="str">
        <f>équipes!H6</f>
        <v>A.S. Pierre FABRE</v>
      </c>
      <c r="L6" s="32">
        <f>équipes!I6</f>
        <v>1394</v>
      </c>
      <c r="M6" s="32"/>
      <c r="N6" s="40">
        <f>SUM(N7:N12)</f>
        <v>0</v>
      </c>
    </row>
    <row r="7" spans="1:14" ht="15">
      <c r="A7" s="37"/>
      <c r="B7" s="26"/>
      <c r="C7" s="26"/>
      <c r="D7" s="19"/>
      <c r="E7" s="19"/>
      <c r="F7" s="19"/>
      <c r="G7" s="26"/>
      <c r="H7" s="26"/>
      <c r="I7" s="38"/>
      <c r="K7" s="37"/>
      <c r="L7" s="26"/>
      <c r="M7" s="26"/>
      <c r="N7" s="38"/>
    </row>
    <row r="8" spans="1:14" ht="15">
      <c r="A8" s="37" t="s">
        <v>326</v>
      </c>
      <c r="B8" s="26" t="s">
        <v>298</v>
      </c>
      <c r="C8" s="26">
        <v>27</v>
      </c>
      <c r="D8" s="19"/>
      <c r="E8" s="19"/>
      <c r="F8" s="19" t="s">
        <v>380</v>
      </c>
      <c r="G8" s="26" t="s">
        <v>298</v>
      </c>
      <c r="H8" s="26"/>
      <c r="I8" s="38">
        <v>30</v>
      </c>
      <c r="K8" s="37"/>
      <c r="L8" s="26" t="s">
        <v>298</v>
      </c>
      <c r="M8" s="26"/>
      <c r="N8" s="38"/>
    </row>
    <row r="9" spans="1:14" ht="15">
      <c r="A9" s="37" t="s">
        <v>327</v>
      </c>
      <c r="B9" s="26" t="s">
        <v>299</v>
      </c>
      <c r="C9" s="26"/>
      <c r="D9" s="19">
        <v>34</v>
      </c>
      <c r="E9" s="19"/>
      <c r="F9" s="19" t="s">
        <v>381</v>
      </c>
      <c r="G9" s="26" t="s">
        <v>298</v>
      </c>
      <c r="H9" s="26"/>
      <c r="I9" s="38">
        <v>22</v>
      </c>
      <c r="K9" s="37"/>
      <c r="L9" s="26" t="s">
        <v>299</v>
      </c>
      <c r="M9" s="26"/>
      <c r="N9" s="38"/>
    </row>
    <row r="10" spans="1:14" ht="15">
      <c r="A10" s="37" t="s">
        <v>328</v>
      </c>
      <c r="B10" s="26" t="s">
        <v>299</v>
      </c>
      <c r="C10" s="26"/>
      <c r="D10" s="19">
        <v>34</v>
      </c>
      <c r="E10" s="19"/>
      <c r="F10" s="19" t="s">
        <v>382</v>
      </c>
      <c r="G10" s="26" t="s">
        <v>299</v>
      </c>
      <c r="H10" s="26"/>
      <c r="I10" s="38">
        <v>26</v>
      </c>
      <c r="K10" s="37"/>
      <c r="L10" s="26" t="s">
        <v>298</v>
      </c>
      <c r="M10" s="26"/>
      <c r="N10" s="38"/>
    </row>
    <row r="11" spans="1:16" ht="15">
      <c r="A11" s="37" t="s">
        <v>329</v>
      </c>
      <c r="B11" s="26" t="s">
        <v>298</v>
      </c>
      <c r="C11" s="26"/>
      <c r="D11" s="19">
        <v>28</v>
      </c>
      <c r="E11" s="19"/>
      <c r="F11" s="19"/>
      <c r="G11" s="26" t="s">
        <v>298</v>
      </c>
      <c r="H11" s="26"/>
      <c r="I11" s="38"/>
      <c r="K11" s="37"/>
      <c r="L11" s="26" t="s">
        <v>298</v>
      </c>
      <c r="M11" s="26"/>
      <c r="N11" s="38"/>
      <c r="P11" s="1" t="s">
        <v>68</v>
      </c>
    </row>
    <row r="12" spans="1:14" ht="15">
      <c r="A12" s="37"/>
      <c r="B12" s="26"/>
      <c r="C12" s="26"/>
      <c r="D12" s="19"/>
      <c r="E12" s="19"/>
      <c r="F12" s="19"/>
      <c r="G12" s="26"/>
      <c r="H12" s="26"/>
      <c r="I12" s="38"/>
      <c r="K12" s="37"/>
      <c r="L12" s="26"/>
      <c r="M12" s="26"/>
      <c r="N12" s="38"/>
    </row>
    <row r="13" spans="1:14" ht="15">
      <c r="A13" s="39" t="str">
        <f>équipes!B7</f>
        <v>ASPTT Toulouse</v>
      </c>
      <c r="B13" s="32">
        <f>équipes!C7</f>
        <v>914</v>
      </c>
      <c r="C13" s="32"/>
      <c r="D13" s="31">
        <f>SUM(D14:D19)</f>
        <v>92</v>
      </c>
      <c r="E13" s="19"/>
      <c r="F13" s="31" t="str">
        <f>équipes!E7</f>
        <v>SALSA</v>
      </c>
      <c r="G13" s="32">
        <f>équipes!F7</f>
        <v>950</v>
      </c>
      <c r="H13" s="32"/>
      <c r="I13" s="40">
        <f>SUM(I14:I19)</f>
        <v>0</v>
      </c>
      <c r="K13" s="39" t="str">
        <f>équipes!H18</f>
        <v>U.P.S.</v>
      </c>
      <c r="L13" s="32">
        <f>équipes!I18</f>
        <v>1623</v>
      </c>
      <c r="M13" s="32"/>
      <c r="N13" s="40">
        <f>SUM(N14:N19)</f>
        <v>0</v>
      </c>
    </row>
    <row r="14" spans="1:15" ht="15">
      <c r="A14" s="37"/>
      <c r="B14" s="26"/>
      <c r="C14" s="26"/>
      <c r="D14" s="19"/>
      <c r="E14" s="19"/>
      <c r="F14" s="19"/>
      <c r="G14" s="26"/>
      <c r="H14" s="26"/>
      <c r="I14" s="38"/>
      <c r="K14" s="37"/>
      <c r="L14" s="26"/>
      <c r="M14" s="26"/>
      <c r="N14" s="38"/>
      <c r="O14" s="19"/>
    </row>
    <row r="15" spans="1:14" ht="15">
      <c r="A15" s="37" t="s">
        <v>337</v>
      </c>
      <c r="B15" s="26" t="s">
        <v>298</v>
      </c>
      <c r="C15" s="26"/>
      <c r="D15" s="19">
        <v>31</v>
      </c>
      <c r="E15" s="19"/>
      <c r="F15" s="19"/>
      <c r="G15" s="26" t="s">
        <v>299</v>
      </c>
      <c r="H15" s="26"/>
      <c r="I15" s="38"/>
      <c r="K15" s="37"/>
      <c r="L15" s="26" t="s">
        <v>298</v>
      </c>
      <c r="M15" s="26"/>
      <c r="N15" s="38"/>
    </row>
    <row r="16" spans="1:14" ht="15">
      <c r="A16" s="37" t="s">
        <v>338</v>
      </c>
      <c r="B16" s="26" t="s">
        <v>298</v>
      </c>
      <c r="C16" s="26">
        <v>29</v>
      </c>
      <c r="D16" s="19"/>
      <c r="E16" s="19"/>
      <c r="F16" s="19"/>
      <c r="G16" s="26" t="s">
        <v>299</v>
      </c>
      <c r="H16" s="26"/>
      <c r="I16" s="38"/>
      <c r="K16" s="37"/>
      <c r="L16" s="26" t="s">
        <v>298</v>
      </c>
      <c r="M16" s="26"/>
      <c r="N16" s="38"/>
    </row>
    <row r="17" spans="1:14" ht="15">
      <c r="A17" s="37" t="s">
        <v>339</v>
      </c>
      <c r="B17" s="26" t="s">
        <v>298</v>
      </c>
      <c r="C17" s="26"/>
      <c r="D17" s="19">
        <v>31</v>
      </c>
      <c r="E17" s="19"/>
      <c r="F17" s="19"/>
      <c r="G17" s="26" t="s">
        <v>298</v>
      </c>
      <c r="H17" s="26"/>
      <c r="I17" s="38"/>
      <c r="K17" s="37"/>
      <c r="L17" s="26" t="s">
        <v>298</v>
      </c>
      <c r="M17" s="26"/>
      <c r="N17" s="38"/>
    </row>
    <row r="18" spans="1:14" ht="15">
      <c r="A18" s="37" t="s">
        <v>340</v>
      </c>
      <c r="B18" s="26" t="s">
        <v>299</v>
      </c>
      <c r="C18" s="26"/>
      <c r="D18" s="19">
        <v>30</v>
      </c>
      <c r="E18" s="19"/>
      <c r="F18" s="19"/>
      <c r="G18" s="26" t="s">
        <v>298</v>
      </c>
      <c r="H18" s="26"/>
      <c r="I18" s="38"/>
      <c r="K18" s="37"/>
      <c r="L18" s="42" t="s">
        <v>299</v>
      </c>
      <c r="M18" s="26"/>
      <c r="N18" s="38"/>
    </row>
    <row r="19" spans="2:14" ht="15">
      <c r="B19" s="2"/>
      <c r="D19" s="19"/>
      <c r="E19" s="19"/>
      <c r="F19" s="19"/>
      <c r="G19" s="26"/>
      <c r="H19" s="26"/>
      <c r="I19" s="38"/>
      <c r="K19" s="37"/>
      <c r="L19" s="26"/>
      <c r="M19" s="26"/>
      <c r="N19" s="38"/>
    </row>
    <row r="20" spans="1:14" ht="15">
      <c r="A20" s="39" t="str">
        <f>équipes!B8</f>
        <v>ATSCAF</v>
      </c>
      <c r="B20" s="32">
        <f>équipes!C8</f>
        <v>2278</v>
      </c>
      <c r="C20" s="32"/>
      <c r="D20" s="31">
        <f>SUM(D21:D26)</f>
        <v>102</v>
      </c>
      <c r="E20" s="19"/>
      <c r="F20" s="31" t="str">
        <f>équipes!E8</f>
        <v>LES EPERVIERS</v>
      </c>
      <c r="G20" s="32">
        <f>équipes!F8</f>
        <v>1817</v>
      </c>
      <c r="H20" s="26"/>
      <c r="I20" s="40">
        <f>SUM(I21:I26)</f>
        <v>88</v>
      </c>
      <c r="K20" s="39" t="str">
        <f>équipes!H8</f>
        <v>LABINAL COMECAD</v>
      </c>
      <c r="L20" s="32">
        <f>équipes!I8</f>
        <v>2263</v>
      </c>
      <c r="M20" s="32"/>
      <c r="N20" s="40">
        <f>SUM(N21:N26)</f>
        <v>0</v>
      </c>
    </row>
    <row r="21" spans="1:14" ht="15">
      <c r="A21" s="37"/>
      <c r="B21" s="26"/>
      <c r="C21" s="26"/>
      <c r="D21" s="19"/>
      <c r="E21" s="19"/>
      <c r="F21" s="19"/>
      <c r="G21" s="26"/>
      <c r="H21" s="26"/>
      <c r="I21" s="38"/>
      <c r="K21" s="37"/>
      <c r="L21" s="26"/>
      <c r="M21" s="26"/>
      <c r="N21" s="38"/>
    </row>
    <row r="22" spans="1:14" ht="15">
      <c r="A22" s="37" t="s">
        <v>322</v>
      </c>
      <c r="B22" s="26" t="s">
        <v>298</v>
      </c>
      <c r="C22" s="26"/>
      <c r="D22" s="19">
        <v>33</v>
      </c>
      <c r="E22" s="19"/>
      <c r="F22" s="19" t="s">
        <v>373</v>
      </c>
      <c r="G22" s="26" t="s">
        <v>299</v>
      </c>
      <c r="H22" s="26"/>
      <c r="I22" s="38">
        <v>31</v>
      </c>
      <c r="K22" s="37"/>
      <c r="L22" s="26" t="s">
        <v>298</v>
      </c>
      <c r="M22" s="26"/>
      <c r="N22" s="38"/>
    </row>
    <row r="23" spans="1:14" ht="15">
      <c r="A23" s="37" t="s">
        <v>323</v>
      </c>
      <c r="B23" s="26" t="s">
        <v>298</v>
      </c>
      <c r="C23" s="26"/>
      <c r="D23" s="19">
        <v>32</v>
      </c>
      <c r="E23" s="19"/>
      <c r="F23" s="19" t="s">
        <v>374</v>
      </c>
      <c r="G23" s="26" t="s">
        <v>298</v>
      </c>
      <c r="H23" s="26"/>
      <c r="I23" s="38">
        <v>29</v>
      </c>
      <c r="K23" s="37"/>
      <c r="L23" s="26" t="s">
        <v>298</v>
      </c>
      <c r="M23" s="26"/>
      <c r="N23" s="38"/>
    </row>
    <row r="24" spans="1:14" ht="15">
      <c r="A24" s="37" t="s">
        <v>324</v>
      </c>
      <c r="B24" s="26" t="s">
        <v>299</v>
      </c>
      <c r="C24" s="26"/>
      <c r="D24" s="19">
        <v>37</v>
      </c>
      <c r="E24" s="19"/>
      <c r="F24" s="19" t="s">
        <v>375</v>
      </c>
      <c r="G24" s="26" t="s">
        <v>298</v>
      </c>
      <c r="H24" s="26"/>
      <c r="I24" s="38">
        <v>28</v>
      </c>
      <c r="K24" s="37"/>
      <c r="L24" s="26" t="s">
        <v>298</v>
      </c>
      <c r="M24" s="26"/>
      <c r="N24" s="38"/>
    </row>
    <row r="25" spans="1:14" ht="15">
      <c r="A25" s="41" t="s">
        <v>325</v>
      </c>
      <c r="B25" s="42" t="s">
        <v>298</v>
      </c>
      <c r="C25" s="26">
        <v>27</v>
      </c>
      <c r="D25" s="19"/>
      <c r="E25" s="19"/>
      <c r="F25" s="19" t="s">
        <v>376</v>
      </c>
      <c r="G25" s="26" t="s">
        <v>298</v>
      </c>
      <c r="H25" s="26">
        <v>28</v>
      </c>
      <c r="I25" s="38"/>
      <c r="K25" s="37"/>
      <c r="L25" s="26"/>
      <c r="M25" s="26"/>
      <c r="N25" s="38"/>
    </row>
    <row r="26" spans="1:14" ht="15">
      <c r="A26" s="41"/>
      <c r="B26" s="42"/>
      <c r="C26" s="26"/>
      <c r="D26" s="19"/>
      <c r="E26" s="19"/>
      <c r="F26" s="19"/>
      <c r="G26" s="26"/>
      <c r="H26" s="26"/>
      <c r="I26" s="38"/>
      <c r="K26" s="37"/>
      <c r="L26" s="26"/>
      <c r="M26" s="26"/>
      <c r="N26" s="38"/>
    </row>
    <row r="27" spans="1:14" ht="15">
      <c r="A27" s="39" t="str">
        <f>équipes!B9</f>
        <v>MATRA</v>
      </c>
      <c r="B27" s="32">
        <f>équipes!C9</f>
        <v>740</v>
      </c>
      <c r="C27" s="32"/>
      <c r="D27" s="31">
        <f>SUM(D28:D33)</f>
        <v>82</v>
      </c>
      <c r="E27" s="19"/>
      <c r="F27" s="25" t="str">
        <f>équipes!E9</f>
        <v>ASSYSTEM</v>
      </c>
      <c r="G27" s="25">
        <f>équipes!F9</f>
        <v>2060</v>
      </c>
      <c r="H27" s="32"/>
      <c r="I27" s="40">
        <f>SUM(I28:I33)</f>
        <v>0</v>
      </c>
      <c r="K27" s="39" t="str">
        <f>équipes!H9</f>
        <v>A.S. VEOLIA EAU S.O.</v>
      </c>
      <c r="L27" s="32">
        <f>équipes!I9</f>
        <v>1061</v>
      </c>
      <c r="M27" s="32"/>
      <c r="N27" s="40">
        <f>SUM(N28:N33)</f>
        <v>0</v>
      </c>
    </row>
    <row r="28" spans="1:14" ht="15">
      <c r="A28" s="37"/>
      <c r="B28" s="26"/>
      <c r="C28" s="26"/>
      <c r="D28" s="19"/>
      <c r="E28" s="19"/>
      <c r="G28" s="2"/>
      <c r="H28" s="26"/>
      <c r="I28" s="38"/>
      <c r="K28" s="37"/>
      <c r="L28" s="26"/>
      <c r="M28" s="26"/>
      <c r="N28" s="38"/>
    </row>
    <row r="29" spans="1:14" ht="15">
      <c r="A29" s="37" t="s">
        <v>349</v>
      </c>
      <c r="B29" s="26" t="s">
        <v>299</v>
      </c>
      <c r="C29" s="26"/>
      <c r="D29" s="19">
        <v>30</v>
      </c>
      <c r="E29" s="19"/>
      <c r="G29" s="2" t="s">
        <v>298</v>
      </c>
      <c r="H29" s="26"/>
      <c r="I29" s="38"/>
      <c r="K29" s="37"/>
      <c r="L29" s="26"/>
      <c r="M29" s="26"/>
      <c r="N29" s="38"/>
    </row>
    <row r="30" spans="1:14" ht="15">
      <c r="A30" s="37" t="s">
        <v>350</v>
      </c>
      <c r="B30" s="26" t="s">
        <v>298</v>
      </c>
      <c r="C30" s="26"/>
      <c r="D30" s="19">
        <v>26</v>
      </c>
      <c r="E30" s="19"/>
      <c r="G30" s="2" t="s">
        <v>298</v>
      </c>
      <c r="H30" s="26"/>
      <c r="I30" s="38"/>
      <c r="K30" s="37"/>
      <c r="L30" s="26"/>
      <c r="M30" s="26"/>
      <c r="N30" s="38"/>
    </row>
    <row r="31" spans="1:14" ht="15">
      <c r="A31" s="37" t="s">
        <v>351</v>
      </c>
      <c r="B31" s="26" t="s">
        <v>299</v>
      </c>
      <c r="C31" s="26"/>
      <c r="D31" s="19">
        <v>26</v>
      </c>
      <c r="E31" s="19"/>
      <c r="G31" s="2" t="s">
        <v>298</v>
      </c>
      <c r="H31" s="26"/>
      <c r="I31" s="38"/>
      <c r="K31" s="37"/>
      <c r="L31" s="26"/>
      <c r="M31" s="26"/>
      <c r="N31" s="38"/>
    </row>
    <row r="32" spans="1:14" ht="15">
      <c r="A32" s="37" t="s">
        <v>352</v>
      </c>
      <c r="B32" s="26" t="s">
        <v>298</v>
      </c>
      <c r="C32" s="26">
        <v>25</v>
      </c>
      <c r="D32" s="19"/>
      <c r="E32" s="19"/>
      <c r="G32" s="2" t="s">
        <v>298</v>
      </c>
      <c r="H32" s="26"/>
      <c r="I32" s="38"/>
      <c r="K32" s="37"/>
      <c r="L32" s="26"/>
      <c r="M32" s="26"/>
      <c r="N32" s="38"/>
    </row>
    <row r="33" spans="1:14" ht="15">
      <c r="A33" s="37"/>
      <c r="B33" s="26"/>
      <c r="C33" s="26"/>
      <c r="D33" s="19"/>
      <c r="E33" s="19"/>
      <c r="G33" s="2"/>
      <c r="H33" s="26"/>
      <c r="I33" s="38"/>
      <c r="K33" s="37"/>
      <c r="L33" s="26"/>
      <c r="M33" s="26"/>
      <c r="N33" s="38"/>
    </row>
    <row r="34" spans="1:14" ht="15">
      <c r="A34" s="39" t="str">
        <f>équipes!B10</f>
        <v>ASPCG31</v>
      </c>
      <c r="B34" s="32">
        <f>équipes!C10</f>
        <v>555</v>
      </c>
      <c r="C34" s="32"/>
      <c r="D34" s="31">
        <f>SUM(D35:D40)</f>
        <v>80</v>
      </c>
      <c r="E34" s="19"/>
      <c r="F34" s="31" t="str">
        <f>équipes!E10</f>
        <v>A.S. BASF</v>
      </c>
      <c r="G34" s="32">
        <f>équipes!F10</f>
        <v>1466</v>
      </c>
      <c r="H34" s="32"/>
      <c r="I34" s="40">
        <f>SUM(I35:I40)</f>
        <v>108</v>
      </c>
      <c r="K34" s="39" t="str">
        <f>équipes!H10</f>
        <v>THALES INTER SPORT</v>
      </c>
      <c r="L34" s="32">
        <f>équipes!I10</f>
        <v>731</v>
      </c>
      <c r="M34" s="32"/>
      <c r="N34" s="40">
        <f>SUM(N35:N40)</f>
        <v>0</v>
      </c>
    </row>
    <row r="35" spans="1:14" ht="15">
      <c r="A35" s="37"/>
      <c r="B35" s="26"/>
      <c r="C35" s="26"/>
      <c r="D35" s="19"/>
      <c r="E35" s="19"/>
      <c r="F35" s="19"/>
      <c r="G35" s="26"/>
      <c r="H35" s="26"/>
      <c r="I35" s="38"/>
      <c r="K35" s="37"/>
      <c r="L35" s="26"/>
      <c r="M35" s="26"/>
      <c r="N35" s="38"/>
    </row>
    <row r="36" spans="1:14" ht="15">
      <c r="A36" s="37" t="s">
        <v>353</v>
      </c>
      <c r="B36" s="26" t="s">
        <v>298</v>
      </c>
      <c r="C36" s="26"/>
      <c r="D36" s="19">
        <v>30</v>
      </c>
      <c r="E36" s="19"/>
      <c r="F36" s="19" t="s">
        <v>361</v>
      </c>
      <c r="G36" s="26" t="s">
        <v>299</v>
      </c>
      <c r="H36" s="26"/>
      <c r="I36" s="38">
        <v>38</v>
      </c>
      <c r="K36" s="37"/>
      <c r="L36" s="26" t="s">
        <v>299</v>
      </c>
      <c r="M36" s="26"/>
      <c r="N36" s="38"/>
    </row>
    <row r="37" spans="1:14" ht="15">
      <c r="A37" s="37" t="s">
        <v>354</v>
      </c>
      <c r="B37" s="26" t="s">
        <v>298</v>
      </c>
      <c r="C37" s="26"/>
      <c r="D37" s="19">
        <v>23</v>
      </c>
      <c r="E37" s="19"/>
      <c r="F37" s="19" t="s">
        <v>362</v>
      </c>
      <c r="G37" s="26" t="s">
        <v>298</v>
      </c>
      <c r="H37" s="26"/>
      <c r="I37" s="38">
        <v>33</v>
      </c>
      <c r="K37" s="37"/>
      <c r="L37" s="26" t="s">
        <v>298</v>
      </c>
      <c r="M37" s="26"/>
      <c r="N37" s="38"/>
    </row>
    <row r="38" spans="1:14" ht="15">
      <c r="A38" s="37" t="s">
        <v>355</v>
      </c>
      <c r="B38" s="26" t="s">
        <v>299</v>
      </c>
      <c r="C38" s="26"/>
      <c r="D38" s="19">
        <v>27</v>
      </c>
      <c r="E38" s="19"/>
      <c r="F38" s="19" t="s">
        <v>363</v>
      </c>
      <c r="G38" s="26" t="s">
        <v>298</v>
      </c>
      <c r="H38" s="26"/>
      <c r="I38" s="38">
        <v>37</v>
      </c>
      <c r="K38" s="37"/>
      <c r="L38" s="26" t="s">
        <v>298</v>
      </c>
      <c r="M38" s="26"/>
      <c r="N38" s="38"/>
    </row>
    <row r="39" spans="1:14" ht="15">
      <c r="A39" s="37" t="s">
        <v>356</v>
      </c>
      <c r="B39" s="26" t="s">
        <v>298</v>
      </c>
      <c r="C39" s="26">
        <v>23</v>
      </c>
      <c r="D39" s="19"/>
      <c r="E39" s="19"/>
      <c r="F39" s="19" t="s">
        <v>364</v>
      </c>
      <c r="G39" s="26" t="s">
        <v>298</v>
      </c>
      <c r="H39" s="26">
        <v>29</v>
      </c>
      <c r="I39" s="38"/>
      <c r="K39" s="37"/>
      <c r="L39" s="26" t="s">
        <v>298</v>
      </c>
      <c r="M39" s="26"/>
      <c r="N39" s="38"/>
    </row>
    <row r="40" spans="1:14" ht="15">
      <c r="A40" s="37"/>
      <c r="B40" s="26"/>
      <c r="C40" s="26"/>
      <c r="D40" s="19"/>
      <c r="E40" s="19"/>
      <c r="F40" s="19"/>
      <c r="G40" s="26"/>
      <c r="H40" s="26"/>
      <c r="I40" s="38"/>
      <c r="K40" s="37"/>
      <c r="L40" s="26"/>
      <c r="M40" s="26"/>
      <c r="N40" s="38"/>
    </row>
    <row r="41" spans="1:14" ht="15">
      <c r="A41" s="37"/>
      <c r="B41" s="26"/>
      <c r="C41" s="26"/>
      <c r="D41" s="19"/>
      <c r="E41" s="19"/>
      <c r="F41" s="19"/>
      <c r="G41" s="26"/>
      <c r="H41" s="26"/>
      <c r="I41" s="38"/>
      <c r="K41" s="37"/>
      <c r="L41" s="26"/>
      <c r="M41" s="26"/>
      <c r="N41" s="38"/>
    </row>
    <row r="42" spans="1:14" ht="15">
      <c r="A42" s="39" t="str">
        <f>équipes!B11</f>
        <v>A.S. CAP GEMINI</v>
      </c>
      <c r="B42" s="32">
        <f>équipes!C11</f>
        <v>1822</v>
      </c>
      <c r="C42" s="32"/>
      <c r="D42" s="31">
        <f>SUM(D43:D48)</f>
        <v>89</v>
      </c>
      <c r="E42" s="19"/>
      <c r="F42" s="118" t="str">
        <f>équipes!E11</f>
        <v>US Armement Toulouse</v>
      </c>
      <c r="G42" s="119">
        <f>équipes!F11</f>
        <v>1431</v>
      </c>
      <c r="H42" s="119"/>
      <c r="I42" s="120">
        <f>SUM(I43:I48)</f>
        <v>82</v>
      </c>
      <c r="K42" s="39" t="str">
        <f>équipes!H11</f>
        <v>A.S. ASSYSTEM - équipe 2</v>
      </c>
      <c r="L42" s="32">
        <f>équipes!I11</f>
        <v>2060</v>
      </c>
      <c r="M42" s="32"/>
      <c r="N42" s="40">
        <f>SUM(N43:N48)</f>
        <v>0</v>
      </c>
    </row>
    <row r="43" spans="1:14" ht="15">
      <c r="A43" s="37"/>
      <c r="B43" s="26"/>
      <c r="C43" s="26"/>
      <c r="D43" s="19"/>
      <c r="E43" s="19"/>
      <c r="F43" s="19"/>
      <c r="G43" s="26"/>
      <c r="H43" s="26"/>
      <c r="I43" s="38"/>
      <c r="K43" s="37"/>
      <c r="L43" s="26"/>
      <c r="M43" s="26"/>
      <c r="N43" s="38"/>
    </row>
    <row r="44" spans="1:14" ht="15">
      <c r="A44" s="37" t="s">
        <v>341</v>
      </c>
      <c r="B44" s="26" t="s">
        <v>299</v>
      </c>
      <c r="C44" s="26"/>
      <c r="D44" s="19">
        <v>33</v>
      </c>
      <c r="E44" s="19"/>
      <c r="F44" s="19" t="s">
        <v>377</v>
      </c>
      <c r="G44" s="26" t="s">
        <v>298</v>
      </c>
      <c r="H44" s="26"/>
      <c r="I44" s="38">
        <v>29</v>
      </c>
      <c r="K44" s="37"/>
      <c r="L44" s="26"/>
      <c r="M44" s="26"/>
      <c r="N44" s="38"/>
    </row>
    <row r="45" spans="1:14" ht="15">
      <c r="A45" s="37" t="s">
        <v>342</v>
      </c>
      <c r="B45" s="26" t="s">
        <v>298</v>
      </c>
      <c r="C45" s="26"/>
      <c r="D45" s="19">
        <v>29</v>
      </c>
      <c r="E45" s="19"/>
      <c r="F45" s="19" t="s">
        <v>378</v>
      </c>
      <c r="G45" s="26" t="s">
        <v>298</v>
      </c>
      <c r="H45" s="26"/>
      <c r="I45" s="38">
        <v>30</v>
      </c>
      <c r="K45" s="37"/>
      <c r="L45" s="26"/>
      <c r="M45" s="26"/>
      <c r="N45" s="38"/>
    </row>
    <row r="46" spans="1:14" ht="15">
      <c r="A46" s="37" t="s">
        <v>343</v>
      </c>
      <c r="B46" s="26" t="s">
        <v>298</v>
      </c>
      <c r="C46" s="26"/>
      <c r="D46" s="19">
        <v>27</v>
      </c>
      <c r="E46" s="19"/>
      <c r="F46" s="19" t="s">
        <v>379</v>
      </c>
      <c r="G46" s="26" t="s">
        <v>298</v>
      </c>
      <c r="H46" s="26"/>
      <c r="I46" s="38">
        <v>23</v>
      </c>
      <c r="K46" s="37"/>
      <c r="L46" s="26"/>
      <c r="M46" s="26"/>
      <c r="N46" s="38"/>
    </row>
    <row r="47" spans="1:14" ht="15">
      <c r="A47" s="37"/>
      <c r="B47" s="26" t="s">
        <v>298</v>
      </c>
      <c r="C47" s="26"/>
      <c r="D47" s="19"/>
      <c r="E47" s="19"/>
      <c r="F47" s="19"/>
      <c r="G47" s="26" t="s">
        <v>299</v>
      </c>
      <c r="H47" s="26"/>
      <c r="I47" s="38"/>
      <c r="K47" s="37"/>
      <c r="L47" s="26"/>
      <c r="M47" s="26"/>
      <c r="N47" s="38"/>
    </row>
    <row r="48" spans="1:14" ht="15">
      <c r="A48" s="37"/>
      <c r="B48" s="26"/>
      <c r="C48" s="26"/>
      <c r="D48" s="19"/>
      <c r="E48" s="19"/>
      <c r="F48" s="19"/>
      <c r="G48" s="26"/>
      <c r="H48" s="26"/>
      <c r="I48" s="38"/>
      <c r="K48" s="37"/>
      <c r="L48" s="26"/>
      <c r="M48" s="26"/>
      <c r="N48" s="38"/>
    </row>
    <row r="49" spans="1:14" ht="15">
      <c r="A49" s="39" t="str">
        <f>équipes!B12</f>
        <v>A.S. AIR FRANCE</v>
      </c>
      <c r="B49" s="32">
        <f>équipes!C12</f>
        <v>771</v>
      </c>
      <c r="C49" s="32"/>
      <c r="D49" s="31">
        <f>SUM(D50:D55)</f>
        <v>93</v>
      </c>
      <c r="E49" s="19"/>
      <c r="F49" s="31" t="str">
        <f>équipes!E12</f>
        <v>AXA</v>
      </c>
      <c r="G49" s="32">
        <f>équipes!F12</f>
        <v>1373</v>
      </c>
      <c r="H49" s="32"/>
      <c r="I49" s="40">
        <f>SUM(I50:I55)</f>
        <v>117</v>
      </c>
      <c r="K49" s="39" t="str">
        <f>équipes!H12</f>
        <v>BNP PARIBAS</v>
      </c>
      <c r="L49" s="32">
        <f>équipes!I12</f>
        <v>1723</v>
      </c>
      <c r="M49" s="32"/>
      <c r="N49" s="40">
        <f>SUM(N50:N55)</f>
        <v>0</v>
      </c>
    </row>
    <row r="50" spans="1:19" ht="15">
      <c r="A50" s="37"/>
      <c r="B50" s="26"/>
      <c r="C50" s="26"/>
      <c r="D50" s="19"/>
      <c r="E50" s="19"/>
      <c r="F50" s="19"/>
      <c r="G50" s="26"/>
      <c r="H50" s="26"/>
      <c r="I50" s="38"/>
      <c r="K50" s="37"/>
      <c r="L50" s="26"/>
      <c r="M50" s="26"/>
      <c r="N50" s="38"/>
      <c r="S50" s="19"/>
    </row>
    <row r="51" spans="1:19" ht="15">
      <c r="A51" s="37" t="s">
        <v>333</v>
      </c>
      <c r="B51" s="26" t="s">
        <v>298</v>
      </c>
      <c r="C51" s="26">
        <v>23</v>
      </c>
      <c r="D51" s="19"/>
      <c r="E51" s="19"/>
      <c r="F51" s="19" t="s">
        <v>357</v>
      </c>
      <c r="G51" s="26" t="s">
        <v>298</v>
      </c>
      <c r="H51" s="26"/>
      <c r="I51" s="38">
        <v>45</v>
      </c>
      <c r="K51" s="37"/>
      <c r="L51" s="26"/>
      <c r="M51" s="26"/>
      <c r="N51" s="38"/>
      <c r="S51" s="19"/>
    </row>
    <row r="52" spans="1:19" ht="15">
      <c r="A52" s="37" t="s">
        <v>334</v>
      </c>
      <c r="B52" s="26" t="s">
        <v>298</v>
      </c>
      <c r="C52" s="26"/>
      <c r="D52" s="19">
        <v>25</v>
      </c>
      <c r="E52" s="19"/>
      <c r="F52" s="19" t="s">
        <v>358</v>
      </c>
      <c r="G52" s="26" t="s">
        <v>298</v>
      </c>
      <c r="H52" s="26"/>
      <c r="I52" s="38">
        <v>36</v>
      </c>
      <c r="K52" s="37"/>
      <c r="L52" s="26"/>
      <c r="M52" s="26"/>
      <c r="N52" s="38"/>
      <c r="S52" s="19"/>
    </row>
    <row r="53" spans="1:19" ht="15">
      <c r="A53" s="37" t="s">
        <v>335</v>
      </c>
      <c r="B53" s="26" t="s">
        <v>299</v>
      </c>
      <c r="C53" s="26"/>
      <c r="D53" s="19">
        <v>32</v>
      </c>
      <c r="E53" s="19"/>
      <c r="F53" s="19" t="s">
        <v>359</v>
      </c>
      <c r="G53" s="26" t="s">
        <v>298</v>
      </c>
      <c r="H53" s="26"/>
      <c r="I53" s="38">
        <v>36</v>
      </c>
      <c r="K53" s="37"/>
      <c r="L53" s="26"/>
      <c r="M53" s="26"/>
      <c r="N53" s="38"/>
      <c r="S53" s="19"/>
    </row>
    <row r="54" spans="1:19" ht="15">
      <c r="A54" s="37" t="s">
        <v>336</v>
      </c>
      <c r="B54" s="26" t="s">
        <v>298</v>
      </c>
      <c r="C54" s="26"/>
      <c r="D54" s="19">
        <v>36</v>
      </c>
      <c r="E54" s="19"/>
      <c r="F54" s="19" t="s">
        <v>360</v>
      </c>
      <c r="G54" s="26" t="s">
        <v>299</v>
      </c>
      <c r="H54" s="26">
        <v>28</v>
      </c>
      <c r="I54" s="38"/>
      <c r="K54" s="37"/>
      <c r="L54" s="26"/>
      <c r="M54" s="26"/>
      <c r="N54" s="38"/>
      <c r="S54" s="19"/>
    </row>
    <row r="55" spans="1:19" ht="15">
      <c r="A55" s="37"/>
      <c r="B55" s="26"/>
      <c r="C55" s="26"/>
      <c r="D55" s="19"/>
      <c r="E55" s="19"/>
      <c r="F55" s="19"/>
      <c r="G55" s="26"/>
      <c r="H55" s="26"/>
      <c r="I55" s="38"/>
      <c r="K55" s="37"/>
      <c r="L55" s="26"/>
      <c r="M55" s="26"/>
      <c r="N55" s="38"/>
      <c r="S55" s="19"/>
    </row>
    <row r="56" spans="1:19" ht="15">
      <c r="A56" s="37"/>
      <c r="B56" s="26"/>
      <c r="C56" s="26"/>
      <c r="D56" s="19"/>
      <c r="E56" s="19"/>
      <c r="F56" s="19"/>
      <c r="G56" s="26"/>
      <c r="H56" s="26"/>
      <c r="I56" s="38"/>
      <c r="K56" s="37"/>
      <c r="L56" s="26"/>
      <c r="M56" s="26"/>
      <c r="N56" s="38"/>
      <c r="S56" s="19"/>
    </row>
    <row r="57" spans="1:14" ht="15">
      <c r="A57" s="39" t="str">
        <f>équipes!B13</f>
        <v>AIRBUS France</v>
      </c>
      <c r="B57" s="32">
        <f>équipes!C13</f>
        <v>372</v>
      </c>
      <c r="C57" s="32"/>
      <c r="D57" s="31">
        <f>SUM(D58:D63)</f>
        <v>84</v>
      </c>
      <c r="E57" s="19"/>
      <c r="F57" s="31" t="str">
        <f>équipes!E13</f>
        <v>ASEEPAT</v>
      </c>
      <c r="G57" s="32">
        <f>équipes!F13</f>
        <v>1107</v>
      </c>
      <c r="H57" s="32"/>
      <c r="I57" s="40">
        <f>SUM(I58:I63)</f>
        <v>0</v>
      </c>
      <c r="K57" s="39" t="str">
        <f>équipes!H26</f>
        <v>ALTRAN</v>
      </c>
      <c r="L57" s="32">
        <f>équipes!I26</f>
        <v>1703</v>
      </c>
      <c r="M57" s="32"/>
      <c r="N57" s="40">
        <f>SUM(N58:N63)</f>
        <v>0</v>
      </c>
    </row>
    <row r="58" spans="1:14" ht="15">
      <c r="A58" s="37"/>
      <c r="B58" s="26"/>
      <c r="C58" s="26"/>
      <c r="D58" s="19"/>
      <c r="E58" s="19"/>
      <c r="F58" s="19"/>
      <c r="G58" s="26"/>
      <c r="H58" s="26"/>
      <c r="I58" s="38"/>
      <c r="K58" s="37"/>
      <c r="L58" s="26"/>
      <c r="M58" s="26"/>
      <c r="N58" s="38"/>
    </row>
    <row r="59" spans="1:14" ht="15">
      <c r="A59" s="37" t="s">
        <v>344</v>
      </c>
      <c r="B59" s="26" t="s">
        <v>298</v>
      </c>
      <c r="C59" s="26"/>
      <c r="D59" s="19">
        <v>35</v>
      </c>
      <c r="E59" s="19"/>
      <c r="F59" s="19"/>
      <c r="G59" s="26" t="s">
        <v>298</v>
      </c>
      <c r="H59" s="26"/>
      <c r="I59" s="38"/>
      <c r="K59" s="37"/>
      <c r="L59" s="26" t="s">
        <v>298</v>
      </c>
      <c r="M59" s="26"/>
      <c r="N59" s="38"/>
    </row>
    <row r="60" spans="1:14" ht="15">
      <c r="A60" s="37" t="s">
        <v>345</v>
      </c>
      <c r="B60" s="26" t="s">
        <v>299</v>
      </c>
      <c r="C60" s="26"/>
      <c r="D60" s="19">
        <v>26</v>
      </c>
      <c r="E60" s="19"/>
      <c r="F60" s="19"/>
      <c r="G60" s="26" t="s">
        <v>298</v>
      </c>
      <c r="H60" s="26"/>
      <c r="I60" s="38"/>
      <c r="K60" s="37"/>
      <c r="L60" s="26" t="s">
        <v>298</v>
      </c>
      <c r="M60" s="26"/>
      <c r="N60" s="38"/>
    </row>
    <row r="61" spans="1:14" ht="15">
      <c r="A61" s="37" t="s">
        <v>346</v>
      </c>
      <c r="B61" s="26" t="s">
        <v>298</v>
      </c>
      <c r="C61" s="26"/>
      <c r="D61" s="19">
        <v>23</v>
      </c>
      <c r="E61" s="19"/>
      <c r="F61" s="19"/>
      <c r="G61" s="26" t="s">
        <v>298</v>
      </c>
      <c r="H61" s="26"/>
      <c r="I61" s="38"/>
      <c r="K61" s="37"/>
      <c r="L61" s="26" t="s">
        <v>298</v>
      </c>
      <c r="M61" s="26"/>
      <c r="N61" s="38"/>
    </row>
    <row r="62" spans="1:14" ht="15">
      <c r="A62" s="37" t="s">
        <v>347</v>
      </c>
      <c r="B62" s="26" t="s">
        <v>298</v>
      </c>
      <c r="C62" s="26" t="s">
        <v>348</v>
      </c>
      <c r="D62" s="19"/>
      <c r="E62" s="19"/>
      <c r="F62" s="19"/>
      <c r="G62" s="26" t="s">
        <v>299</v>
      </c>
      <c r="H62" s="26"/>
      <c r="I62" s="38"/>
      <c r="K62" s="37"/>
      <c r="L62" s="26" t="s">
        <v>298</v>
      </c>
      <c r="M62" s="26"/>
      <c r="N62" s="38"/>
    </row>
    <row r="63" spans="1:14" ht="15">
      <c r="A63" s="37"/>
      <c r="B63" s="26"/>
      <c r="C63" s="26"/>
      <c r="D63" s="19"/>
      <c r="E63" s="19"/>
      <c r="F63" s="19"/>
      <c r="G63" s="26"/>
      <c r="H63" s="26"/>
      <c r="I63" s="38"/>
      <c r="K63" s="37"/>
      <c r="L63" s="26"/>
      <c r="M63" s="26"/>
      <c r="N63" s="38"/>
    </row>
    <row r="64" spans="1:14" ht="15">
      <c r="A64" s="39" t="str">
        <f>équipes!B14</f>
        <v>CREDIT AGRICOLE</v>
      </c>
      <c r="B64" s="32">
        <f>équipes!C14</f>
        <v>1214</v>
      </c>
      <c r="C64" s="32"/>
      <c r="D64" s="31">
        <f>SUM(D65:D70)</f>
        <v>95</v>
      </c>
      <c r="E64" s="19"/>
      <c r="F64" s="31" t="str">
        <f>équipes!E14</f>
        <v>TEC</v>
      </c>
      <c r="G64" s="32">
        <f>équipes!F14</f>
        <v>838</v>
      </c>
      <c r="H64" s="32"/>
      <c r="I64" s="40">
        <f>SUM(I65:I70)</f>
        <v>99</v>
      </c>
      <c r="K64" s="39" t="str">
        <f>équipes!H14</f>
        <v>A.S.C. ONERA</v>
      </c>
      <c r="L64" s="32">
        <f>équipes!I14</f>
        <v>433</v>
      </c>
      <c r="M64" s="32"/>
      <c r="N64" s="40">
        <f>SUM(N65:N70)</f>
        <v>0</v>
      </c>
    </row>
    <row r="65" spans="1:14" ht="15">
      <c r="A65" s="37"/>
      <c r="B65" s="26"/>
      <c r="C65" s="26"/>
      <c r="D65" s="19"/>
      <c r="E65" s="19"/>
      <c r="F65" s="19"/>
      <c r="G65" s="26"/>
      <c r="H65" s="26"/>
      <c r="I65" s="38"/>
      <c r="K65" s="37"/>
      <c r="L65" s="26"/>
      <c r="M65" s="26"/>
      <c r="N65" s="38"/>
    </row>
    <row r="66" spans="1:14" ht="15">
      <c r="A66" s="37" t="s">
        <v>330</v>
      </c>
      <c r="B66" s="26" t="s">
        <v>298</v>
      </c>
      <c r="C66" s="26"/>
      <c r="D66" s="19">
        <v>35</v>
      </c>
      <c r="E66" s="19"/>
      <c r="F66" s="19" t="s">
        <v>365</v>
      </c>
      <c r="G66" s="26" t="s">
        <v>299</v>
      </c>
      <c r="H66" s="26"/>
      <c r="I66" s="38">
        <v>34</v>
      </c>
      <c r="K66" s="37"/>
      <c r="L66" s="26" t="s">
        <v>298</v>
      </c>
      <c r="M66" s="26"/>
      <c r="N66" s="38"/>
    </row>
    <row r="67" spans="1:14" ht="15">
      <c r="A67" s="37" t="s">
        <v>331</v>
      </c>
      <c r="B67" s="26" t="s">
        <v>298</v>
      </c>
      <c r="C67" s="26"/>
      <c r="D67" s="19">
        <v>25</v>
      </c>
      <c r="E67" s="19"/>
      <c r="F67" s="19" t="s">
        <v>366</v>
      </c>
      <c r="G67" s="26" t="s">
        <v>298</v>
      </c>
      <c r="H67" s="26">
        <v>30</v>
      </c>
      <c r="I67" s="38"/>
      <c r="K67" s="37"/>
      <c r="L67" s="26" t="s">
        <v>298</v>
      </c>
      <c r="M67" s="26"/>
      <c r="N67" s="38"/>
    </row>
    <row r="68" spans="1:14" ht="15">
      <c r="A68" s="37" t="s">
        <v>332</v>
      </c>
      <c r="B68" s="26" t="s">
        <v>299</v>
      </c>
      <c r="C68" s="26"/>
      <c r="D68" s="19">
        <v>35</v>
      </c>
      <c r="E68" s="19"/>
      <c r="F68" s="19" t="s">
        <v>367</v>
      </c>
      <c r="G68" s="26" t="s">
        <v>298</v>
      </c>
      <c r="H68" s="26"/>
      <c r="I68" s="38">
        <v>32</v>
      </c>
      <c r="K68" s="37"/>
      <c r="L68" s="26" t="s">
        <v>298</v>
      </c>
      <c r="M68" s="26"/>
      <c r="N68" s="38"/>
    </row>
    <row r="69" spans="1:14" ht="15">
      <c r="A69" s="37"/>
      <c r="B69" s="26" t="s">
        <v>298</v>
      </c>
      <c r="C69" s="26"/>
      <c r="D69" s="19"/>
      <c r="E69" s="19"/>
      <c r="F69" s="19" t="s">
        <v>368</v>
      </c>
      <c r="G69" s="26" t="s">
        <v>298</v>
      </c>
      <c r="H69" s="26"/>
      <c r="I69" s="38">
        <v>33</v>
      </c>
      <c r="K69" s="37"/>
      <c r="L69" s="26" t="s">
        <v>298</v>
      </c>
      <c r="M69" s="26"/>
      <c r="N69" s="38"/>
    </row>
    <row r="70" spans="1:14" ht="15">
      <c r="A70" s="37"/>
      <c r="B70" s="26"/>
      <c r="C70" s="26"/>
      <c r="D70" s="19"/>
      <c r="E70" s="19"/>
      <c r="F70" s="19"/>
      <c r="G70" s="26"/>
      <c r="H70" s="26"/>
      <c r="I70" s="38"/>
      <c r="K70" s="37"/>
      <c r="L70" s="26"/>
      <c r="M70" s="26"/>
      <c r="N70" s="38"/>
    </row>
    <row r="71" spans="1:14" ht="15">
      <c r="A71" s="39" t="str">
        <f>équipes!B15</f>
        <v>AGJSEP</v>
      </c>
      <c r="B71" s="32">
        <f>équipes!C15</f>
        <v>906</v>
      </c>
      <c r="C71" s="32"/>
      <c r="D71" s="31">
        <f>SUM(D72:D77)</f>
        <v>0</v>
      </c>
      <c r="E71" s="19"/>
      <c r="F71" s="31" t="str">
        <f>équipes!E15</f>
        <v>US Aviation Latecoere</v>
      </c>
      <c r="G71" s="32">
        <f>équipes!F15</f>
        <v>1611</v>
      </c>
      <c r="H71" s="32"/>
      <c r="I71" s="40">
        <f>SUM(I72:I77)</f>
        <v>92</v>
      </c>
      <c r="K71" s="39" t="str">
        <f>équipes!H15</f>
        <v>A.S.C. CNES</v>
      </c>
      <c r="L71" s="32">
        <f>équipes!I15</f>
        <v>759</v>
      </c>
      <c r="M71" s="32"/>
      <c r="N71" s="40">
        <f>SUM(N72:N77)</f>
        <v>0</v>
      </c>
    </row>
    <row r="72" spans="1:14" ht="15">
      <c r="A72" s="37"/>
      <c r="B72" s="26"/>
      <c r="C72" s="26"/>
      <c r="D72" s="19"/>
      <c r="E72" s="19"/>
      <c r="F72" s="19"/>
      <c r="G72" s="26"/>
      <c r="H72" s="26"/>
      <c r="I72" s="38"/>
      <c r="K72" s="37"/>
      <c r="L72" s="26"/>
      <c r="M72" s="26"/>
      <c r="N72" s="38"/>
    </row>
    <row r="73" spans="1:14" ht="15">
      <c r="A73" s="37"/>
      <c r="B73" s="26" t="s">
        <v>299</v>
      </c>
      <c r="C73" s="26"/>
      <c r="D73" s="19"/>
      <c r="E73" s="19"/>
      <c r="F73" s="19" t="s">
        <v>369</v>
      </c>
      <c r="G73" s="26" t="s">
        <v>298</v>
      </c>
      <c r="H73" s="26"/>
      <c r="I73" s="38">
        <v>33</v>
      </c>
      <c r="K73" s="37"/>
      <c r="L73" s="26" t="s">
        <v>298</v>
      </c>
      <c r="M73" s="26"/>
      <c r="N73" s="38"/>
    </row>
    <row r="74" spans="1:14" ht="15">
      <c r="A74" s="37"/>
      <c r="B74" s="26" t="s">
        <v>298</v>
      </c>
      <c r="C74" s="26"/>
      <c r="D74" s="19"/>
      <c r="E74" s="19"/>
      <c r="F74" s="19" t="s">
        <v>370</v>
      </c>
      <c r="G74" s="26" t="s">
        <v>298</v>
      </c>
      <c r="H74" s="26"/>
      <c r="I74" s="38">
        <v>31</v>
      </c>
      <c r="K74" s="37"/>
      <c r="L74" s="26" t="s">
        <v>298</v>
      </c>
      <c r="M74" s="26"/>
      <c r="N74" s="38"/>
    </row>
    <row r="75" spans="1:14" ht="15">
      <c r="A75" s="37"/>
      <c r="B75" s="26" t="s">
        <v>298</v>
      </c>
      <c r="C75" s="26"/>
      <c r="D75" s="19"/>
      <c r="E75" s="19"/>
      <c r="F75" s="19" t="s">
        <v>371</v>
      </c>
      <c r="G75" s="26" t="s">
        <v>298</v>
      </c>
      <c r="H75" s="26"/>
      <c r="I75" s="38">
        <v>28</v>
      </c>
      <c r="K75" s="37"/>
      <c r="L75" s="26" t="s">
        <v>298</v>
      </c>
      <c r="M75" s="26"/>
      <c r="N75" s="38"/>
    </row>
    <row r="76" spans="1:14" ht="15">
      <c r="A76" s="37"/>
      <c r="B76" s="26" t="s">
        <v>299</v>
      </c>
      <c r="C76" s="26"/>
      <c r="D76" s="19"/>
      <c r="E76" s="19"/>
      <c r="F76" s="19" t="s">
        <v>372</v>
      </c>
      <c r="G76" s="26" t="s">
        <v>299</v>
      </c>
      <c r="H76" s="26">
        <v>16</v>
      </c>
      <c r="I76" s="38"/>
      <c r="K76" s="37"/>
      <c r="L76" s="26"/>
      <c r="M76" s="26"/>
      <c r="N76" s="38"/>
    </row>
    <row r="77" spans="1:14" ht="15">
      <c r="A77" s="43"/>
      <c r="B77" s="44"/>
      <c r="C77" s="44"/>
      <c r="D77" s="45"/>
      <c r="E77" s="45"/>
      <c r="F77" s="45"/>
      <c r="G77" s="44"/>
      <c r="H77" s="44"/>
      <c r="I77" s="46"/>
      <c r="K77" s="37"/>
      <c r="L77" s="26"/>
      <c r="M77" s="26"/>
      <c r="N77" s="38"/>
    </row>
    <row r="78" spans="1:14" ht="15">
      <c r="A78" s="25"/>
      <c r="B78" s="27"/>
      <c r="C78" s="27"/>
      <c r="D78" s="25"/>
      <c r="G78" s="27"/>
      <c r="H78" s="27"/>
      <c r="I78" s="25"/>
      <c r="K78" s="39" t="str">
        <f>équipes!H16</f>
        <v>SOCIETE GENERALE</v>
      </c>
      <c r="L78" s="32">
        <f>équipes!I16</f>
        <v>949</v>
      </c>
      <c r="M78" s="32"/>
      <c r="N78" s="40">
        <f>SUM(N79:N84)</f>
        <v>0</v>
      </c>
    </row>
    <row r="79" spans="7:14" ht="15">
      <c r="G79" s="2"/>
      <c r="H79" s="2"/>
      <c r="K79" s="37"/>
      <c r="L79" s="26"/>
      <c r="M79" s="26"/>
      <c r="N79" s="38"/>
    </row>
    <row r="80" spans="7:14" ht="15">
      <c r="G80" s="2"/>
      <c r="H80" s="2"/>
      <c r="K80" s="37"/>
      <c r="L80" s="26"/>
      <c r="M80" s="26"/>
      <c r="N80" s="38"/>
    </row>
    <row r="81" spans="7:14" ht="15">
      <c r="G81" s="2"/>
      <c r="H81" s="2"/>
      <c r="K81" s="37"/>
      <c r="L81" s="26"/>
      <c r="M81" s="26"/>
      <c r="N81" s="38"/>
    </row>
    <row r="82" spans="1:14" ht="15">
      <c r="A82" s="63" t="s">
        <v>35</v>
      </c>
      <c r="G82" s="2"/>
      <c r="H82" s="2"/>
      <c r="K82" s="37"/>
      <c r="L82" s="26"/>
      <c r="M82" s="26"/>
      <c r="N82" s="38"/>
    </row>
    <row r="83" spans="1:14" ht="15">
      <c r="A83" s="50"/>
      <c r="G83" s="2"/>
      <c r="H83" s="2"/>
      <c r="K83" s="37"/>
      <c r="L83" s="26"/>
      <c r="M83" s="26"/>
      <c r="N83" s="38"/>
    </row>
    <row r="84" spans="1:14" ht="15">
      <c r="A84" s="64" t="s">
        <v>36</v>
      </c>
      <c r="G84" s="2"/>
      <c r="H84" s="2"/>
      <c r="K84" s="37"/>
      <c r="L84" s="26"/>
      <c r="M84" s="26"/>
      <c r="N84" s="38"/>
    </row>
    <row r="85" spans="7:14" ht="15">
      <c r="G85" s="2"/>
      <c r="H85" s="2"/>
      <c r="K85" s="39" t="str">
        <f>équipes!H17</f>
        <v>BOSCH</v>
      </c>
      <c r="L85" s="32">
        <f>équipes!I17</f>
        <v>2337</v>
      </c>
      <c r="M85" s="32"/>
      <c r="N85" s="40">
        <f>SUM(N86:N91)</f>
        <v>0</v>
      </c>
    </row>
    <row r="86" spans="1:14" ht="15">
      <c r="A86" s="75" t="s">
        <v>57</v>
      </c>
      <c r="B86" s="76"/>
      <c r="G86" s="2"/>
      <c r="H86" s="2"/>
      <c r="K86" s="37"/>
      <c r="L86" s="26"/>
      <c r="M86" s="26"/>
      <c r="N86" s="38"/>
    </row>
    <row r="87" spans="7:14" ht="15">
      <c r="G87" s="2"/>
      <c r="H87" s="2"/>
      <c r="K87" s="37"/>
      <c r="L87" s="26" t="s">
        <v>298</v>
      </c>
      <c r="M87" s="26"/>
      <c r="N87" s="38"/>
    </row>
    <row r="88" spans="7:14" ht="15">
      <c r="G88" s="2"/>
      <c r="H88" s="2"/>
      <c r="K88" s="37"/>
      <c r="L88" s="26" t="s">
        <v>298</v>
      </c>
      <c r="M88" s="26"/>
      <c r="N88" s="38"/>
    </row>
    <row r="89" spans="7:14" ht="15">
      <c r="G89" s="2"/>
      <c r="H89" s="2"/>
      <c r="K89" s="37"/>
      <c r="L89" s="26" t="s">
        <v>298</v>
      </c>
      <c r="M89" s="26"/>
      <c r="N89" s="38"/>
    </row>
    <row r="90" spans="7:14" ht="15">
      <c r="G90" s="2"/>
      <c r="H90" s="2"/>
      <c r="K90" s="37"/>
      <c r="L90" s="26"/>
      <c r="M90" s="26"/>
      <c r="N90" s="38"/>
    </row>
    <row r="91" spans="7:14" ht="15">
      <c r="G91" s="2"/>
      <c r="H91" s="2"/>
      <c r="K91" s="37"/>
      <c r="L91" s="26"/>
      <c r="M91" s="26"/>
      <c r="N91" s="38"/>
    </row>
    <row r="92" spans="7:14" ht="15">
      <c r="G92" s="2"/>
      <c r="H92" s="2"/>
      <c r="K92" s="39"/>
      <c r="L92" s="32"/>
      <c r="M92" s="32"/>
      <c r="N92" s="40"/>
    </row>
    <row r="93" spans="7:14" ht="15">
      <c r="G93" s="2"/>
      <c r="H93" s="2"/>
      <c r="K93" s="39" t="str">
        <f>équipes!H19</f>
        <v>STERIA</v>
      </c>
      <c r="L93" s="32">
        <f>équipes!I19</f>
        <v>1807</v>
      </c>
      <c r="M93" s="32"/>
      <c r="N93" s="40">
        <f>SUM(N94:N99)</f>
        <v>0</v>
      </c>
    </row>
    <row r="94" spans="11:14" ht="15">
      <c r="K94" s="37"/>
      <c r="L94" s="26"/>
      <c r="M94" s="26"/>
      <c r="N94" s="38"/>
    </row>
    <row r="95" spans="11:14" ht="15">
      <c r="K95" s="37"/>
      <c r="L95" s="26" t="s">
        <v>298</v>
      </c>
      <c r="M95" s="26"/>
      <c r="N95" s="38"/>
    </row>
    <row r="96" spans="11:14" ht="15">
      <c r="K96" s="37"/>
      <c r="L96" s="26" t="s">
        <v>298</v>
      </c>
      <c r="M96" s="26"/>
      <c r="N96" s="38"/>
    </row>
    <row r="97" spans="11:14" ht="15">
      <c r="K97" s="37"/>
      <c r="L97" s="26" t="s">
        <v>298</v>
      </c>
      <c r="M97" s="26"/>
      <c r="N97" s="38"/>
    </row>
    <row r="98" spans="11:14" ht="15">
      <c r="K98" s="37"/>
      <c r="L98" s="26" t="s">
        <v>298</v>
      </c>
      <c r="M98" s="26"/>
      <c r="N98" s="38"/>
    </row>
    <row r="99" spans="11:14" ht="15">
      <c r="K99" s="37"/>
      <c r="L99" s="26"/>
      <c r="M99" s="26"/>
      <c r="N99" s="38"/>
    </row>
    <row r="100" spans="11:14" ht="15">
      <c r="K100" s="39" t="str">
        <f>équipes!H20</f>
        <v>AIRBUS STAF - équipe 2</v>
      </c>
      <c r="L100" s="32">
        <f>équipes!I20</f>
        <v>588</v>
      </c>
      <c r="M100" s="32"/>
      <c r="N100" s="40">
        <f>SUM(N101:N106)</f>
        <v>0</v>
      </c>
    </row>
    <row r="101" spans="11:14" ht="15">
      <c r="K101" s="37"/>
      <c r="L101" s="26"/>
      <c r="M101" s="26"/>
      <c r="N101" s="38"/>
    </row>
    <row r="102" spans="11:14" ht="15">
      <c r="K102" s="37"/>
      <c r="L102" s="26" t="s">
        <v>299</v>
      </c>
      <c r="M102" s="26"/>
      <c r="N102" s="38"/>
    </row>
    <row r="103" spans="11:14" ht="15">
      <c r="K103" s="37"/>
      <c r="L103" s="26" t="s">
        <v>298</v>
      </c>
      <c r="M103" s="26"/>
      <c r="N103" s="38"/>
    </row>
    <row r="104" spans="11:14" ht="15">
      <c r="K104" s="37"/>
      <c r="L104" s="26" t="s">
        <v>298</v>
      </c>
      <c r="M104" s="26"/>
      <c r="N104" s="38"/>
    </row>
    <row r="105" spans="11:14" ht="15">
      <c r="K105" s="37"/>
      <c r="L105" s="26" t="s">
        <v>298</v>
      </c>
      <c r="M105" s="26"/>
      <c r="N105" s="38"/>
    </row>
    <row r="106" spans="11:14" ht="15">
      <c r="K106" s="37"/>
      <c r="L106" s="26"/>
      <c r="M106" s="26"/>
      <c r="N106" s="38"/>
    </row>
    <row r="107" spans="11:14" ht="15">
      <c r="K107" s="39" t="str">
        <f>équipes!H21</f>
        <v>ASPTT Toulouse - équipe 2</v>
      </c>
      <c r="L107" s="32">
        <f>équipes!I21</f>
        <v>914</v>
      </c>
      <c r="M107" s="32"/>
      <c r="N107" s="40">
        <f>SUM(N108:N113)</f>
        <v>0</v>
      </c>
    </row>
    <row r="108" spans="11:14" ht="15">
      <c r="K108" s="37"/>
      <c r="L108" s="26"/>
      <c r="M108" s="26"/>
      <c r="N108" s="38"/>
    </row>
    <row r="109" spans="11:14" ht="15">
      <c r="K109" s="37"/>
      <c r="L109" s="26" t="s">
        <v>298</v>
      </c>
      <c r="M109" s="26"/>
      <c r="N109" s="38"/>
    </row>
    <row r="110" spans="11:14" ht="15">
      <c r="K110" s="37"/>
      <c r="L110" s="26" t="s">
        <v>298</v>
      </c>
      <c r="M110" s="26"/>
      <c r="N110" s="38"/>
    </row>
    <row r="111" spans="11:14" ht="15">
      <c r="K111" s="37"/>
      <c r="L111" s="26" t="s">
        <v>298</v>
      </c>
      <c r="M111" s="26"/>
      <c r="N111" s="38"/>
    </row>
    <row r="112" spans="11:14" ht="15">
      <c r="K112" s="37"/>
      <c r="L112" s="26" t="s">
        <v>298</v>
      </c>
      <c r="M112" s="26"/>
      <c r="N112" s="38"/>
    </row>
    <row r="113" spans="11:14" ht="15">
      <c r="K113" s="37"/>
      <c r="L113" s="26"/>
      <c r="M113" s="26"/>
      <c r="N113" s="38"/>
    </row>
    <row r="114" spans="11:14" ht="15">
      <c r="K114" s="39" t="str">
        <f>équipes!H22</f>
        <v>ATSCAF - équipe 2</v>
      </c>
      <c r="L114" s="32">
        <f>équipes!I22</f>
        <v>2278</v>
      </c>
      <c r="M114" s="32"/>
      <c r="N114" s="40">
        <f>SUM(N115:N120)</f>
        <v>0</v>
      </c>
    </row>
    <row r="115" spans="11:14" ht="15">
      <c r="K115" s="37"/>
      <c r="L115" s="26"/>
      <c r="M115" s="26"/>
      <c r="N115" s="38"/>
    </row>
    <row r="116" spans="11:14" ht="15">
      <c r="K116" s="37"/>
      <c r="L116" s="26" t="s">
        <v>298</v>
      </c>
      <c r="M116" s="26"/>
      <c r="N116" s="38"/>
    </row>
    <row r="117" spans="11:14" ht="15">
      <c r="K117" s="37"/>
      <c r="L117" s="26" t="s">
        <v>298</v>
      </c>
      <c r="M117" s="26"/>
      <c r="N117" s="38"/>
    </row>
    <row r="118" spans="11:14" ht="15">
      <c r="K118" s="37"/>
      <c r="L118" s="26" t="s">
        <v>298</v>
      </c>
      <c r="M118" s="26"/>
      <c r="N118" s="38"/>
    </row>
    <row r="119" spans="11:14" ht="15">
      <c r="K119" s="37"/>
      <c r="L119" s="26" t="s">
        <v>298</v>
      </c>
      <c r="M119" s="26"/>
      <c r="N119" s="38"/>
    </row>
    <row r="120" spans="11:14" ht="15">
      <c r="K120" s="37"/>
      <c r="L120" s="26"/>
      <c r="M120" s="26"/>
      <c r="N120" s="38"/>
    </row>
    <row r="121" spans="11:14" ht="15">
      <c r="K121" s="39" t="str">
        <f>équipes!H7</f>
        <v>BPOC - équipe 1</v>
      </c>
      <c r="L121" s="32">
        <f>équipes!I7</f>
        <v>2440</v>
      </c>
      <c r="M121" s="32"/>
      <c r="N121" s="40">
        <f>SUM(N122:N127)</f>
        <v>0</v>
      </c>
    </row>
    <row r="122" spans="11:14" ht="15">
      <c r="K122" s="37"/>
      <c r="L122" s="26"/>
      <c r="M122" s="26"/>
      <c r="N122" s="38"/>
    </row>
    <row r="123" spans="11:14" ht="15">
      <c r="K123" s="37"/>
      <c r="L123" s="26" t="s">
        <v>298</v>
      </c>
      <c r="M123" s="26"/>
      <c r="N123" s="38"/>
    </row>
    <row r="124" spans="11:14" ht="15">
      <c r="K124" s="37"/>
      <c r="L124" s="26" t="s">
        <v>298</v>
      </c>
      <c r="M124" s="26"/>
      <c r="N124" s="38"/>
    </row>
    <row r="125" spans="11:14" ht="15">
      <c r="K125" s="37"/>
      <c r="L125" s="26" t="s">
        <v>298</v>
      </c>
      <c r="M125" s="26"/>
      <c r="N125" s="38"/>
    </row>
    <row r="126" spans="11:14" ht="15">
      <c r="K126" s="37"/>
      <c r="L126" s="26" t="s">
        <v>299</v>
      </c>
      <c r="M126" s="26"/>
      <c r="N126" s="38"/>
    </row>
    <row r="127" spans="11:14" ht="15">
      <c r="K127" s="37"/>
      <c r="L127" s="26"/>
      <c r="M127" s="26"/>
      <c r="N127" s="38"/>
    </row>
    <row r="128" spans="11:14" ht="15">
      <c r="K128" s="39" t="str">
        <f>équipes!H24</f>
        <v>COSAT - équipe 2</v>
      </c>
      <c r="L128" s="32">
        <f>équipes!I24</f>
        <v>895</v>
      </c>
      <c r="M128" s="32"/>
      <c r="N128" s="40">
        <f>SUM(N129:N134)</f>
        <v>0</v>
      </c>
    </row>
    <row r="129" spans="11:14" ht="15">
      <c r="K129" s="37"/>
      <c r="L129" s="26"/>
      <c r="M129" s="26"/>
      <c r="N129" s="38"/>
    </row>
    <row r="130" spans="11:14" ht="15">
      <c r="K130" s="37"/>
      <c r="L130" s="26" t="s">
        <v>298</v>
      </c>
      <c r="M130" s="26"/>
      <c r="N130" s="38"/>
    </row>
    <row r="131" spans="11:14" ht="15">
      <c r="K131" s="37"/>
      <c r="L131" s="26" t="s">
        <v>298</v>
      </c>
      <c r="M131" s="26"/>
      <c r="N131" s="38"/>
    </row>
    <row r="132" spans="11:14" ht="15">
      <c r="K132" s="37"/>
      <c r="L132" s="26" t="s">
        <v>299</v>
      </c>
      <c r="M132" s="26"/>
      <c r="N132" s="38"/>
    </row>
    <row r="133" spans="11:14" ht="15">
      <c r="K133" s="37"/>
      <c r="L133" s="26" t="s">
        <v>298</v>
      </c>
      <c r="M133" s="26"/>
      <c r="N133" s="38"/>
    </row>
    <row r="134" spans="11:14" ht="15">
      <c r="K134" s="37"/>
      <c r="L134" s="26"/>
      <c r="M134" s="26"/>
      <c r="N134" s="38"/>
    </row>
    <row r="135" spans="11:14" ht="15">
      <c r="K135" s="39" t="str">
        <f>équipes!H25</f>
        <v>BPOC - équipe 2</v>
      </c>
      <c r="L135" s="32">
        <f>équipes!I25</f>
        <v>2440</v>
      </c>
      <c r="M135" s="32"/>
      <c r="N135" s="40">
        <f>SUM(N136:N141)</f>
        <v>0</v>
      </c>
    </row>
    <row r="136" spans="11:14" ht="15">
      <c r="K136" s="37"/>
      <c r="L136" s="26"/>
      <c r="M136" s="26"/>
      <c r="N136" s="38"/>
    </row>
    <row r="137" spans="11:14" ht="15">
      <c r="K137" s="37"/>
      <c r="L137" s="26"/>
      <c r="M137" s="26"/>
      <c r="N137" s="38"/>
    </row>
    <row r="138" spans="11:14" ht="15">
      <c r="K138" s="37"/>
      <c r="L138" s="26"/>
      <c r="M138" s="26"/>
      <c r="N138" s="38"/>
    </row>
    <row r="139" spans="11:14" ht="15">
      <c r="K139" s="37"/>
      <c r="L139" s="26"/>
      <c r="M139" s="26"/>
      <c r="N139" s="38"/>
    </row>
    <row r="140" spans="11:14" ht="15">
      <c r="K140" s="37"/>
      <c r="L140" s="26"/>
      <c r="M140" s="26"/>
      <c r="N140" s="38"/>
    </row>
    <row r="141" spans="11:14" ht="15">
      <c r="K141" s="37"/>
      <c r="L141" s="26"/>
      <c r="M141" s="26"/>
      <c r="N141" s="38"/>
    </row>
    <row r="142" spans="11:14" ht="15">
      <c r="K142" s="39" t="str">
        <f>équipes!H13</f>
        <v>COSAT Mairie de Toulouse</v>
      </c>
      <c r="L142" s="32">
        <f>équipes!I13</f>
        <v>895</v>
      </c>
      <c r="M142" s="32"/>
      <c r="N142" s="40">
        <f>SUM(N143:N148)</f>
        <v>0</v>
      </c>
    </row>
    <row r="143" spans="11:14" ht="15">
      <c r="K143" s="37"/>
      <c r="L143" s="26"/>
      <c r="M143" s="26"/>
      <c r="N143" s="38"/>
    </row>
    <row r="144" spans="11:14" ht="15">
      <c r="K144" s="37"/>
      <c r="L144" s="26" t="s">
        <v>299</v>
      </c>
      <c r="M144" s="26"/>
      <c r="N144" s="38"/>
    </row>
    <row r="145" spans="11:14" ht="15">
      <c r="K145" s="37"/>
      <c r="L145" s="26" t="s">
        <v>298</v>
      </c>
      <c r="M145" s="26"/>
      <c r="N145" s="38"/>
    </row>
    <row r="146" spans="11:14" ht="15">
      <c r="K146" s="37"/>
      <c r="L146" s="26" t="s">
        <v>298</v>
      </c>
      <c r="M146" s="26"/>
      <c r="N146" s="38"/>
    </row>
    <row r="147" spans="11:14" ht="15">
      <c r="K147" s="37"/>
      <c r="L147" s="42" t="s">
        <v>298</v>
      </c>
      <c r="M147" s="26"/>
      <c r="N147" s="38"/>
    </row>
    <row r="148" spans="11:14" ht="15">
      <c r="K148" s="37"/>
      <c r="L148" s="26"/>
      <c r="M148" s="26"/>
      <c r="N148" s="38"/>
    </row>
    <row r="149" spans="11:14" ht="15">
      <c r="K149" s="39" t="str">
        <f>équipes!H27</f>
        <v>TACOT</v>
      </c>
      <c r="L149" s="32">
        <f>équipes!I27</f>
        <v>1716</v>
      </c>
      <c r="M149" s="32"/>
      <c r="N149" s="40">
        <f>SUM(N150:N155)</f>
        <v>0</v>
      </c>
    </row>
    <row r="150" spans="11:14" ht="15">
      <c r="K150" s="37"/>
      <c r="L150" s="26"/>
      <c r="M150" s="26"/>
      <c r="N150" s="38"/>
    </row>
    <row r="151" spans="11:14" ht="15">
      <c r="K151" s="37"/>
      <c r="L151" s="26" t="s">
        <v>298</v>
      </c>
      <c r="M151" s="26"/>
      <c r="N151" s="38"/>
    </row>
    <row r="152" spans="11:14" ht="15">
      <c r="K152" s="37"/>
      <c r="L152" s="26" t="s">
        <v>299</v>
      </c>
      <c r="M152" s="26"/>
      <c r="N152" s="38"/>
    </row>
    <row r="153" spans="11:14" ht="15">
      <c r="K153" s="37"/>
      <c r="L153" s="26" t="s">
        <v>298</v>
      </c>
      <c r="M153" s="26"/>
      <c r="N153" s="38"/>
    </row>
    <row r="154" spans="11:14" ht="15">
      <c r="K154" s="37"/>
      <c r="L154" s="26" t="s">
        <v>298</v>
      </c>
      <c r="M154" s="26"/>
      <c r="N154" s="38"/>
    </row>
    <row r="155" spans="11:14" ht="15">
      <c r="K155" s="37"/>
      <c r="L155" s="26"/>
      <c r="M155" s="26"/>
      <c r="N155" s="38"/>
    </row>
    <row r="156" spans="11:14" ht="15">
      <c r="K156" s="37"/>
      <c r="L156" s="26"/>
      <c r="M156" s="26"/>
      <c r="N156" s="38"/>
    </row>
    <row r="157" spans="11:14" ht="15">
      <c r="K157" s="37"/>
      <c r="L157" s="26"/>
      <c r="M157" s="26"/>
      <c r="N157" s="38"/>
    </row>
    <row r="158" spans="11:14" ht="15">
      <c r="K158" s="39" t="str">
        <f>équipes!H29</f>
        <v>AS A.P.S.</v>
      </c>
      <c r="L158" s="32">
        <f>équipes!I29</f>
        <v>1637</v>
      </c>
      <c r="M158" s="32"/>
      <c r="N158" s="40">
        <f>SUM(N159:N164)</f>
        <v>0</v>
      </c>
    </row>
    <row r="159" spans="11:14" ht="15">
      <c r="K159" s="37"/>
      <c r="L159" s="26"/>
      <c r="M159" s="26"/>
      <c r="N159" s="38"/>
    </row>
    <row r="160" spans="11:14" ht="15">
      <c r="K160" s="37"/>
      <c r="L160" s="26"/>
      <c r="M160" s="26"/>
      <c r="N160" s="38"/>
    </row>
    <row r="161" spans="11:14" ht="15">
      <c r="K161" s="37"/>
      <c r="L161" s="26"/>
      <c r="M161" s="26"/>
      <c r="N161" s="38"/>
    </row>
    <row r="162" spans="11:14" ht="15">
      <c r="K162" s="37"/>
      <c r="L162" s="26"/>
      <c r="M162" s="26"/>
      <c r="N162" s="38"/>
    </row>
    <row r="163" spans="11:14" ht="15">
      <c r="K163" s="37"/>
      <c r="L163" s="26"/>
      <c r="M163" s="26"/>
      <c r="N163" s="38"/>
    </row>
    <row r="164" spans="11:14" ht="15">
      <c r="K164" s="37"/>
      <c r="L164" s="26"/>
      <c r="M164" s="26"/>
      <c r="N164" s="38"/>
    </row>
    <row r="165" spans="11:14" ht="15">
      <c r="K165" s="37"/>
      <c r="L165" s="26"/>
      <c r="M165" s="26"/>
      <c r="N165" s="38"/>
    </row>
    <row r="166" spans="11:14" ht="15">
      <c r="K166" s="37"/>
      <c r="L166" s="26"/>
      <c r="M166" s="26"/>
      <c r="N166" s="38"/>
    </row>
    <row r="167" spans="11:14" ht="15">
      <c r="K167" s="37"/>
      <c r="L167" s="26"/>
      <c r="M167" s="26"/>
      <c r="N167" s="38"/>
    </row>
    <row r="168" spans="11:14" ht="15">
      <c r="K168" s="37"/>
      <c r="L168" s="26"/>
      <c r="M168" s="26"/>
      <c r="N168" s="38"/>
    </row>
    <row r="169" spans="11:14" ht="15">
      <c r="K169" s="37"/>
      <c r="L169" s="26"/>
      <c r="M169" s="26"/>
      <c r="N169" s="38"/>
    </row>
    <row r="170" spans="11:14" ht="15">
      <c r="K170" s="37"/>
      <c r="L170" s="26"/>
      <c r="M170" s="26"/>
      <c r="N170" s="38"/>
    </row>
    <row r="171" spans="11:14" ht="15">
      <c r="K171" s="39" t="str">
        <f>équipes!H30</f>
        <v>AS Autobus TOULOUSE - eq 1</v>
      </c>
      <c r="L171" s="32">
        <f>équipes!I30</f>
        <v>2507</v>
      </c>
      <c r="M171" s="32"/>
      <c r="N171" s="40">
        <f>SUM(N172:N177)</f>
        <v>0</v>
      </c>
    </row>
    <row r="172" spans="11:14" ht="15">
      <c r="K172" s="37"/>
      <c r="L172" s="26"/>
      <c r="M172" s="26"/>
      <c r="N172" s="38"/>
    </row>
    <row r="173" spans="11:14" ht="15">
      <c r="K173" s="37"/>
      <c r="L173" s="26" t="s">
        <v>299</v>
      </c>
      <c r="M173" s="26"/>
      <c r="N173" s="38"/>
    </row>
    <row r="174" spans="11:14" ht="15">
      <c r="K174" s="37"/>
      <c r="L174" s="26" t="s">
        <v>298</v>
      </c>
      <c r="M174" s="26"/>
      <c r="N174" s="38"/>
    </row>
    <row r="175" spans="11:14" ht="15">
      <c r="K175" s="37"/>
      <c r="L175" s="26" t="s">
        <v>298</v>
      </c>
      <c r="M175" s="26"/>
      <c r="N175" s="38"/>
    </row>
    <row r="176" spans="11:14" ht="15">
      <c r="K176" s="37"/>
      <c r="L176" s="26" t="s">
        <v>298</v>
      </c>
      <c r="M176" s="26"/>
      <c r="N176" s="38"/>
    </row>
    <row r="177" spans="11:14" ht="15">
      <c r="K177" s="37"/>
      <c r="L177" s="26"/>
      <c r="M177" s="26"/>
      <c r="N177" s="38"/>
    </row>
    <row r="178" spans="11:14" ht="15">
      <c r="K178" s="39" t="str">
        <f>équipes!H31</f>
        <v>AS Autobus TOULOUSE - eq 2</v>
      </c>
      <c r="L178" s="32">
        <f>équipes!I31</f>
        <v>2507</v>
      </c>
      <c r="M178" s="32"/>
      <c r="N178" s="40">
        <f>SUM(N179:N184)</f>
        <v>0</v>
      </c>
    </row>
    <row r="179" spans="11:14" ht="15">
      <c r="K179" s="37"/>
      <c r="L179" s="26"/>
      <c r="M179" s="26"/>
      <c r="N179" s="38"/>
    </row>
    <row r="180" spans="11:14" ht="15">
      <c r="K180" s="37"/>
      <c r="L180" s="26"/>
      <c r="M180" s="26"/>
      <c r="N180" s="38"/>
    </row>
    <row r="181" spans="11:14" ht="15">
      <c r="K181" s="37"/>
      <c r="L181" s="26"/>
      <c r="M181" s="26"/>
      <c r="N181" s="38"/>
    </row>
    <row r="182" spans="11:14" ht="15">
      <c r="K182" s="37"/>
      <c r="L182" s="26"/>
      <c r="M182" s="26"/>
      <c r="N182" s="38"/>
    </row>
    <row r="183" spans="11:14" ht="15">
      <c r="K183" s="37"/>
      <c r="L183" s="26"/>
      <c r="M183" s="26"/>
      <c r="N183" s="38"/>
    </row>
    <row r="184" spans="11:14" ht="15">
      <c r="K184" s="37"/>
      <c r="L184" s="26"/>
      <c r="M184" s="26"/>
      <c r="N184" s="38"/>
    </row>
    <row r="185" spans="11:14" ht="15">
      <c r="K185" s="39" t="str">
        <f>équipes!H28</f>
        <v>Département du TARN</v>
      </c>
      <c r="L185" s="32">
        <f>équipes!I28</f>
        <v>2564</v>
      </c>
      <c r="M185" s="32"/>
      <c r="N185" s="40">
        <f>SUM(N186:N191)</f>
        <v>0</v>
      </c>
    </row>
    <row r="186" spans="11:14" ht="15">
      <c r="K186" s="37"/>
      <c r="L186" s="26"/>
      <c r="M186" s="26"/>
      <c r="N186" s="38"/>
    </row>
    <row r="187" spans="11:14" ht="15">
      <c r="K187" s="37"/>
      <c r="L187" s="26" t="s">
        <v>298</v>
      </c>
      <c r="M187" s="26"/>
      <c r="N187" s="38"/>
    </row>
    <row r="188" spans="11:14" ht="15">
      <c r="K188" s="37"/>
      <c r="L188" s="26" t="s">
        <v>298</v>
      </c>
      <c r="M188" s="26"/>
      <c r="N188" s="38"/>
    </row>
    <row r="189" spans="11:14" ht="15">
      <c r="K189" s="37"/>
      <c r="L189" s="26" t="s">
        <v>298</v>
      </c>
      <c r="M189" s="26"/>
      <c r="N189" s="38"/>
    </row>
    <row r="190" spans="11:14" ht="15">
      <c r="K190" s="37"/>
      <c r="L190" s="26" t="s">
        <v>299</v>
      </c>
      <c r="M190" s="26"/>
      <c r="N190" s="38"/>
    </row>
    <row r="191" spans="11:14" ht="15">
      <c r="K191" s="37"/>
      <c r="L191" s="26"/>
      <c r="M191" s="26"/>
      <c r="N191" s="38"/>
    </row>
    <row r="192" spans="11:14" ht="15">
      <c r="K192" s="39">
        <f>équipes!H32</f>
        <v>0</v>
      </c>
      <c r="L192" s="32">
        <f>équipes!I32</f>
        <v>0</v>
      </c>
      <c r="M192" s="32"/>
      <c r="N192" s="40">
        <f>SUM(N193:N198)</f>
        <v>0</v>
      </c>
    </row>
    <row r="193" spans="11:14" ht="15">
      <c r="K193" s="37"/>
      <c r="L193" s="26"/>
      <c r="M193" s="26"/>
      <c r="N193" s="38"/>
    </row>
    <row r="194" spans="11:14" ht="15">
      <c r="K194" s="37"/>
      <c r="L194" s="26"/>
      <c r="M194" s="26"/>
      <c r="N194" s="38"/>
    </row>
    <row r="195" spans="11:14" ht="15">
      <c r="K195" s="37"/>
      <c r="L195" s="26"/>
      <c r="M195" s="26"/>
      <c r="N195" s="38"/>
    </row>
    <row r="196" spans="11:14" ht="15">
      <c r="K196" s="37"/>
      <c r="L196" s="26"/>
      <c r="M196" s="26"/>
      <c r="N196" s="38"/>
    </row>
    <row r="197" spans="11:14" ht="15">
      <c r="K197" s="37"/>
      <c r="L197" s="26"/>
      <c r="M197" s="26"/>
      <c r="N197" s="38"/>
    </row>
    <row r="198" spans="11:14" ht="15">
      <c r="K198" s="37"/>
      <c r="L198" s="26"/>
      <c r="M198" s="26"/>
      <c r="N198" s="38"/>
    </row>
    <row r="199" spans="11:14" ht="15">
      <c r="K199" s="39" t="str">
        <f>équipes!H23</f>
        <v>TARBES CHEMINOTS SPORTS</v>
      </c>
      <c r="L199" s="32">
        <f>équipes!I23</f>
        <v>1806</v>
      </c>
      <c r="M199" s="32"/>
      <c r="N199" s="40">
        <f>SUM(N200:N205)</f>
        <v>0</v>
      </c>
    </row>
    <row r="200" spans="11:14" ht="15">
      <c r="K200" s="37"/>
      <c r="L200" s="26"/>
      <c r="M200" s="26"/>
      <c r="N200" s="38"/>
    </row>
    <row r="201" spans="11:14" ht="15">
      <c r="K201" s="37"/>
      <c r="L201" s="26"/>
      <c r="M201" s="26"/>
      <c r="N201" s="38"/>
    </row>
    <row r="202" spans="11:14" ht="15">
      <c r="K202" s="37"/>
      <c r="L202" s="26"/>
      <c r="M202" s="26"/>
      <c r="N202" s="38"/>
    </row>
    <row r="203" spans="11:14" ht="15">
      <c r="K203" s="37"/>
      <c r="L203" s="26"/>
      <c r="M203" s="26"/>
      <c r="N203" s="38"/>
    </row>
    <row r="204" spans="11:14" ht="15">
      <c r="K204" s="37"/>
      <c r="L204" s="26"/>
      <c r="M204" s="26"/>
      <c r="N204" s="38"/>
    </row>
    <row r="205" spans="11:14" ht="15">
      <c r="K205" s="43"/>
      <c r="L205" s="44"/>
      <c r="M205" s="44"/>
      <c r="N205" s="46"/>
    </row>
  </sheetData>
  <sheetProtection/>
  <mergeCells count="6">
    <mergeCell ref="A1:N1"/>
    <mergeCell ref="K4:N4"/>
    <mergeCell ref="A4:I4"/>
    <mergeCell ref="A3:D3"/>
    <mergeCell ref="F3:I3"/>
    <mergeCell ref="K3:N3"/>
  </mergeCells>
  <printOptions/>
  <pageMargins left="0.36" right="0.38" top="0.34" bottom="0.35" header="0.4921259845" footer="0.4921259845"/>
  <pageSetup fitToHeight="1" fitToWidth="1"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8"/>
  <sheetViews>
    <sheetView zoomScale="75" zoomScaleNormal="75" workbookViewId="0" topLeftCell="A1">
      <selection activeCell="F58" sqref="F58"/>
    </sheetView>
  </sheetViews>
  <sheetFormatPr defaultColWidth="11.57421875" defaultRowHeight="12.75"/>
  <cols>
    <col min="1" max="1" width="27.421875" style="1" customWidth="1"/>
    <col min="2" max="2" width="15.421875" style="1" customWidth="1"/>
    <col min="3" max="4" width="4.7109375" style="1" customWidth="1"/>
    <col min="5" max="5" width="1.7109375" style="1" customWidth="1"/>
    <col min="6" max="6" width="29.421875" style="1" customWidth="1"/>
    <col min="7" max="7" width="13.421875" style="1" customWidth="1"/>
    <col min="8" max="9" width="4.7109375" style="1" customWidth="1"/>
    <col min="10" max="10" width="1.7109375" style="1" customWidth="1"/>
    <col min="11" max="11" width="36.7109375" style="1" bestFit="1" customWidth="1"/>
    <col min="12" max="12" width="12.7109375" style="1" customWidth="1"/>
    <col min="13" max="14" width="4.7109375" style="1" customWidth="1"/>
    <col min="15" max="15" width="4.28125" style="1" customWidth="1"/>
    <col min="16" max="16384" width="11.421875" style="1" customWidth="1"/>
  </cols>
  <sheetData>
    <row r="1" spans="1:17" ht="24">
      <c r="A1" s="146" t="s">
        <v>310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3"/>
      <c r="P1" s="23"/>
      <c r="Q1" s="23"/>
    </row>
    <row r="2" spans="1:17" ht="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4" s="24" customFormat="1" ht="19.5">
      <c r="A3" s="150" t="s">
        <v>5</v>
      </c>
      <c r="B3" s="151"/>
      <c r="C3" s="151"/>
      <c r="D3" s="151"/>
      <c r="E3" s="36"/>
      <c r="F3" s="151" t="s">
        <v>6</v>
      </c>
      <c r="G3" s="151"/>
      <c r="H3" s="151"/>
      <c r="I3" s="152"/>
      <c r="K3" s="150" t="s">
        <v>7</v>
      </c>
      <c r="L3" s="151"/>
      <c r="M3" s="151"/>
      <c r="N3" s="152"/>
    </row>
    <row r="4" spans="1:14" s="24" customFormat="1" ht="19.5">
      <c r="A4" s="147" t="s">
        <v>307</v>
      </c>
      <c r="B4" s="148"/>
      <c r="C4" s="148"/>
      <c r="D4" s="148"/>
      <c r="E4" s="148"/>
      <c r="F4" s="148"/>
      <c r="G4" s="148"/>
      <c r="H4" s="148"/>
      <c r="I4" s="149"/>
      <c r="K4" s="147" t="s">
        <v>61</v>
      </c>
      <c r="L4" s="148"/>
      <c r="M4" s="148"/>
      <c r="N4" s="149"/>
    </row>
    <row r="5" spans="1:14" ht="15">
      <c r="A5" s="37"/>
      <c r="B5" s="19"/>
      <c r="C5" s="19"/>
      <c r="D5" s="19"/>
      <c r="E5" s="19"/>
      <c r="F5" s="19"/>
      <c r="G5" s="19"/>
      <c r="H5" s="19"/>
      <c r="I5" s="38"/>
      <c r="K5" s="37"/>
      <c r="L5" s="19"/>
      <c r="M5" s="19"/>
      <c r="N5" s="38"/>
    </row>
    <row r="6" spans="1:14" ht="15">
      <c r="A6" s="39" t="str">
        <f>équipes!B6</f>
        <v>AIRBUS Staff Association</v>
      </c>
      <c r="B6" s="32">
        <f>équipes!C6</f>
        <v>588</v>
      </c>
      <c r="C6" s="32"/>
      <c r="D6" s="31">
        <f>SUM(D7:D12)</f>
        <v>65</v>
      </c>
      <c r="E6" s="19"/>
      <c r="F6" s="31" t="str">
        <f>équipes!E6</f>
        <v>ASPTT Albi</v>
      </c>
      <c r="G6" s="32">
        <f>équipes!F6</f>
        <v>332</v>
      </c>
      <c r="H6" s="32"/>
      <c r="I6" s="40">
        <f>SUM(I7:I12)</f>
        <v>36</v>
      </c>
      <c r="K6" s="39" t="str">
        <f>équipes!H6</f>
        <v>A.S. Pierre FABRE</v>
      </c>
      <c r="L6" s="32">
        <f>équipes!I6</f>
        <v>1394</v>
      </c>
      <c r="M6" s="32"/>
      <c r="N6" s="40">
        <f>SUM(N7:N12)</f>
        <v>0</v>
      </c>
    </row>
    <row r="7" spans="1:14" ht="15">
      <c r="A7" s="37" t="s">
        <v>384</v>
      </c>
      <c r="B7" s="26" t="s">
        <v>298</v>
      </c>
      <c r="C7" s="26"/>
      <c r="D7" s="19">
        <v>40</v>
      </c>
      <c r="E7" s="19"/>
      <c r="F7" s="19" t="s">
        <v>457</v>
      </c>
      <c r="G7" s="26" t="s">
        <v>298</v>
      </c>
      <c r="H7" s="26"/>
      <c r="I7" s="38">
        <v>19</v>
      </c>
      <c r="K7" s="37"/>
      <c r="L7" s="26" t="s">
        <v>298</v>
      </c>
      <c r="M7" s="26"/>
      <c r="N7" s="38"/>
    </row>
    <row r="8" spans="1:14" ht="15">
      <c r="A8" s="37" t="s">
        <v>385</v>
      </c>
      <c r="B8" s="26" t="s">
        <v>298</v>
      </c>
      <c r="C8" s="26"/>
      <c r="D8" s="19"/>
      <c r="E8" s="19"/>
      <c r="F8" s="19" t="s">
        <v>458</v>
      </c>
      <c r="G8" s="26" t="s">
        <v>298</v>
      </c>
      <c r="H8" s="26"/>
      <c r="I8" s="38"/>
      <c r="K8" s="37"/>
      <c r="L8" s="26" t="s">
        <v>298</v>
      </c>
      <c r="M8" s="26"/>
      <c r="N8" s="38"/>
    </row>
    <row r="9" spans="1:14" ht="15">
      <c r="A9" s="37" t="s">
        <v>328</v>
      </c>
      <c r="B9" s="26" t="s">
        <v>299</v>
      </c>
      <c r="C9" s="26">
        <v>18</v>
      </c>
      <c r="D9" s="19"/>
      <c r="E9" s="19"/>
      <c r="F9" s="19" t="s">
        <v>459</v>
      </c>
      <c r="G9" s="26" t="s">
        <v>298</v>
      </c>
      <c r="H9" s="26"/>
      <c r="I9" s="38">
        <v>17</v>
      </c>
      <c r="K9" s="37"/>
      <c r="L9" s="26" t="s">
        <v>298</v>
      </c>
      <c r="M9" s="26"/>
      <c r="N9" s="38"/>
    </row>
    <row r="10" spans="1:14" ht="15">
      <c r="A10" s="37" t="s">
        <v>386</v>
      </c>
      <c r="B10" s="26" t="s">
        <v>298</v>
      </c>
      <c r="C10" s="26"/>
      <c r="D10" s="19"/>
      <c r="E10" s="19"/>
      <c r="F10" s="19" t="s">
        <v>460</v>
      </c>
      <c r="G10" s="26" t="s">
        <v>299</v>
      </c>
      <c r="H10" s="26"/>
      <c r="I10" s="38"/>
      <c r="K10" s="37"/>
      <c r="L10" s="26" t="s">
        <v>298</v>
      </c>
      <c r="M10" s="26"/>
      <c r="N10" s="38"/>
    </row>
    <row r="11" spans="1:14" ht="15">
      <c r="A11" s="37" t="s">
        <v>387</v>
      </c>
      <c r="B11" s="26" t="s">
        <v>298</v>
      </c>
      <c r="C11" s="26"/>
      <c r="D11" s="19">
        <v>25</v>
      </c>
      <c r="E11" s="19"/>
      <c r="F11" s="19"/>
      <c r="G11" s="26" t="s">
        <v>298</v>
      </c>
      <c r="H11" s="26"/>
      <c r="I11" s="38"/>
      <c r="K11" s="37"/>
      <c r="L11" s="26" t="s">
        <v>298</v>
      </c>
      <c r="M11" s="26"/>
      <c r="N11" s="38"/>
    </row>
    <row r="12" spans="1:14" ht="15">
      <c r="A12" s="37" t="s">
        <v>388</v>
      </c>
      <c r="B12" s="26" t="s">
        <v>298</v>
      </c>
      <c r="C12" s="26"/>
      <c r="D12" s="19"/>
      <c r="E12" s="19"/>
      <c r="F12" s="19"/>
      <c r="G12" s="26" t="s">
        <v>299</v>
      </c>
      <c r="H12" s="26"/>
      <c r="I12" s="38"/>
      <c r="K12" s="37"/>
      <c r="L12" s="26" t="s">
        <v>298</v>
      </c>
      <c r="M12" s="26"/>
      <c r="N12" s="38"/>
    </row>
    <row r="13" spans="1:14" ht="15">
      <c r="A13" s="39" t="str">
        <f>équipes!B7</f>
        <v>ASPTT Toulouse</v>
      </c>
      <c r="B13" s="32">
        <f>équipes!C7</f>
        <v>914</v>
      </c>
      <c r="C13" s="32"/>
      <c r="D13" s="31">
        <f>SUM(D14:D19)</f>
        <v>60</v>
      </c>
      <c r="E13" s="19"/>
      <c r="F13" s="31" t="str">
        <f>équipes!E7</f>
        <v>SALSA</v>
      </c>
      <c r="G13" s="32">
        <f>équipes!F7</f>
        <v>950</v>
      </c>
      <c r="H13" s="32"/>
      <c r="I13" s="40">
        <f>SUM(I14:I19)</f>
        <v>0</v>
      </c>
      <c r="K13" s="39" t="str">
        <f>équipes!H7</f>
        <v>BPOC - équipe 1</v>
      </c>
      <c r="L13" s="32">
        <f>équipes!I7</f>
        <v>2440</v>
      </c>
      <c r="M13" s="32"/>
      <c r="N13" s="40">
        <f>SUM(N14:N19)</f>
        <v>0</v>
      </c>
    </row>
    <row r="14" spans="1:15" ht="15">
      <c r="A14" s="37" t="s">
        <v>399</v>
      </c>
      <c r="B14" s="26" t="s">
        <v>298</v>
      </c>
      <c r="C14" s="26"/>
      <c r="D14" s="19">
        <v>29</v>
      </c>
      <c r="E14" s="19"/>
      <c r="F14" s="19"/>
      <c r="G14" s="26" t="s">
        <v>298</v>
      </c>
      <c r="H14" s="26"/>
      <c r="I14" s="38"/>
      <c r="K14" s="37"/>
      <c r="L14" s="26" t="s">
        <v>298</v>
      </c>
      <c r="M14" s="26"/>
      <c r="N14" s="38"/>
      <c r="O14" s="19"/>
    </row>
    <row r="15" spans="1:14" ht="15">
      <c r="A15" s="37" t="s">
        <v>400</v>
      </c>
      <c r="B15" s="26" t="s">
        <v>298</v>
      </c>
      <c r="C15" s="26"/>
      <c r="D15" s="19"/>
      <c r="E15" s="19"/>
      <c r="F15" s="19"/>
      <c r="G15" s="26" t="s">
        <v>298</v>
      </c>
      <c r="H15" s="26"/>
      <c r="I15" s="38"/>
      <c r="K15" s="37"/>
      <c r="L15" s="26" t="s">
        <v>298</v>
      </c>
      <c r="M15" s="26"/>
      <c r="N15" s="38"/>
    </row>
    <row r="16" spans="1:14" ht="15">
      <c r="A16" s="37" t="s">
        <v>401</v>
      </c>
      <c r="B16" s="26" t="s">
        <v>298</v>
      </c>
      <c r="C16" s="26"/>
      <c r="D16" s="19">
        <v>31</v>
      </c>
      <c r="E16" s="19"/>
      <c r="F16" s="19"/>
      <c r="G16" s="26" t="s">
        <v>298</v>
      </c>
      <c r="H16" s="26"/>
      <c r="I16" s="38"/>
      <c r="K16" s="37"/>
      <c r="L16" s="26" t="s">
        <v>299</v>
      </c>
      <c r="M16" s="26"/>
      <c r="N16" s="38"/>
    </row>
    <row r="17" spans="1:14" ht="15">
      <c r="A17" s="37" t="s">
        <v>402</v>
      </c>
      <c r="B17" s="26" t="s">
        <v>299</v>
      </c>
      <c r="C17" s="26"/>
      <c r="D17" s="19"/>
      <c r="E17" s="19"/>
      <c r="F17" s="19"/>
      <c r="G17" s="26" t="s">
        <v>298</v>
      </c>
      <c r="H17" s="26"/>
      <c r="I17" s="38"/>
      <c r="K17" s="37"/>
      <c r="L17" s="26" t="s">
        <v>299</v>
      </c>
      <c r="M17" s="26"/>
      <c r="N17" s="38"/>
    </row>
    <row r="18" spans="1:14" ht="15">
      <c r="A18" s="37" t="s">
        <v>338</v>
      </c>
      <c r="B18" s="26" t="s">
        <v>298</v>
      </c>
      <c r="C18" s="26">
        <v>23</v>
      </c>
      <c r="D18" s="19"/>
      <c r="E18" s="19"/>
      <c r="F18" s="19"/>
      <c r="G18" s="26" t="s">
        <v>299</v>
      </c>
      <c r="H18" s="26"/>
      <c r="I18" s="38"/>
      <c r="K18" s="37"/>
      <c r="L18" s="42"/>
      <c r="M18" s="26"/>
      <c r="N18" s="38"/>
    </row>
    <row r="19" spans="1:14" ht="15">
      <c r="A19" s="1" t="s">
        <v>403</v>
      </c>
      <c r="B19" s="2" t="s">
        <v>298</v>
      </c>
      <c r="D19" s="19"/>
      <c r="E19" s="19"/>
      <c r="F19" s="19"/>
      <c r="G19" s="26" t="s">
        <v>298</v>
      </c>
      <c r="H19" s="26"/>
      <c r="I19" s="38"/>
      <c r="K19" s="37"/>
      <c r="L19" s="26"/>
      <c r="M19" s="26"/>
      <c r="N19" s="38"/>
    </row>
    <row r="20" spans="1:14" ht="15">
      <c r="A20" s="39" t="str">
        <f>équipes!B8</f>
        <v>ATSCAF</v>
      </c>
      <c r="B20" s="32">
        <f>équipes!C8</f>
        <v>2278</v>
      </c>
      <c r="C20" s="32"/>
      <c r="D20" s="31">
        <f>SUM(D21:D26)</f>
        <v>50</v>
      </c>
      <c r="E20" s="19"/>
      <c r="F20" s="31" t="str">
        <f>équipes!E8</f>
        <v>LES EPERVIERS</v>
      </c>
      <c r="G20" s="32">
        <f>équipes!F8</f>
        <v>1817</v>
      </c>
      <c r="H20" s="32"/>
      <c r="I20" s="40">
        <f>SUM(I21:I26)</f>
        <v>48</v>
      </c>
      <c r="K20" s="39" t="str">
        <f>équipes!H8</f>
        <v>LABINAL COMECAD</v>
      </c>
      <c r="L20" s="32">
        <f>équipes!I8</f>
        <v>2263</v>
      </c>
      <c r="M20" s="32"/>
      <c r="N20" s="40">
        <f>SUM(N21:N26)</f>
        <v>0</v>
      </c>
    </row>
    <row r="21" spans="1:14" ht="15">
      <c r="A21" s="37" t="s">
        <v>408</v>
      </c>
      <c r="B21" s="26" t="s">
        <v>299</v>
      </c>
      <c r="C21" s="26"/>
      <c r="D21" s="19">
        <v>25</v>
      </c>
      <c r="E21" s="19"/>
      <c r="F21" s="19" t="s">
        <v>438</v>
      </c>
      <c r="G21" s="26" t="s">
        <v>298</v>
      </c>
      <c r="H21" s="26"/>
      <c r="I21" s="38">
        <v>29</v>
      </c>
      <c r="K21" s="37"/>
      <c r="L21" s="26"/>
      <c r="M21" s="26"/>
      <c r="N21" s="38"/>
    </row>
    <row r="22" spans="1:14" ht="15">
      <c r="A22" s="37" t="s">
        <v>409</v>
      </c>
      <c r="B22" s="26" t="s">
        <v>298</v>
      </c>
      <c r="C22" s="26"/>
      <c r="D22" s="19"/>
      <c r="E22" s="19"/>
      <c r="F22" s="19" t="s">
        <v>439</v>
      </c>
      <c r="G22" s="26" t="s">
        <v>298</v>
      </c>
      <c r="H22" s="26"/>
      <c r="I22" s="38"/>
      <c r="K22" s="37"/>
      <c r="L22" s="26"/>
      <c r="M22" s="26"/>
      <c r="N22" s="38"/>
    </row>
    <row r="23" spans="1:14" ht="15">
      <c r="A23" s="37" t="s">
        <v>410</v>
      </c>
      <c r="B23" s="26" t="s">
        <v>298</v>
      </c>
      <c r="C23" s="26"/>
      <c r="D23" s="19">
        <v>25</v>
      </c>
      <c r="E23" s="19"/>
      <c r="F23" s="19" t="s">
        <v>440</v>
      </c>
      <c r="G23" s="26" t="s">
        <v>298</v>
      </c>
      <c r="H23" s="26"/>
      <c r="I23" s="38">
        <v>19</v>
      </c>
      <c r="K23" s="37"/>
      <c r="L23" s="26"/>
      <c r="M23" s="26"/>
      <c r="N23" s="38"/>
    </row>
    <row r="24" spans="1:14" ht="15">
      <c r="A24" s="41" t="s">
        <v>411</v>
      </c>
      <c r="B24" s="42" t="s">
        <v>298</v>
      </c>
      <c r="C24" s="26"/>
      <c r="D24" s="19"/>
      <c r="E24" s="19"/>
      <c r="F24" s="19" t="s">
        <v>441</v>
      </c>
      <c r="G24" s="26" t="s">
        <v>298</v>
      </c>
      <c r="H24" s="26"/>
      <c r="I24" s="38"/>
      <c r="K24" s="37"/>
      <c r="L24" s="26"/>
      <c r="M24" s="26"/>
      <c r="N24" s="38"/>
    </row>
    <row r="25" spans="1:14" ht="15">
      <c r="A25" s="41" t="s">
        <v>412</v>
      </c>
      <c r="B25" s="42" t="s">
        <v>298</v>
      </c>
      <c r="C25" s="26">
        <v>18</v>
      </c>
      <c r="D25" s="19"/>
      <c r="E25" s="19"/>
      <c r="F25" s="19" t="s">
        <v>442</v>
      </c>
      <c r="G25" s="26" t="s">
        <v>299</v>
      </c>
      <c r="H25" s="26">
        <v>14</v>
      </c>
      <c r="I25" s="38"/>
      <c r="K25" s="37"/>
      <c r="L25" s="26"/>
      <c r="M25" s="26"/>
      <c r="N25" s="38"/>
    </row>
    <row r="26" spans="1:14" ht="15">
      <c r="A26" s="41" t="s">
        <v>413</v>
      </c>
      <c r="B26" s="42" t="s">
        <v>298</v>
      </c>
      <c r="C26" s="26"/>
      <c r="D26" s="19"/>
      <c r="E26" s="19"/>
      <c r="F26" s="19" t="s">
        <v>443</v>
      </c>
      <c r="G26" s="26" t="s">
        <v>298</v>
      </c>
      <c r="H26" s="26"/>
      <c r="I26" s="38"/>
      <c r="K26" s="37"/>
      <c r="L26" s="26"/>
      <c r="M26" s="26"/>
      <c r="N26" s="38"/>
    </row>
    <row r="27" spans="1:14" ht="15">
      <c r="A27" s="39" t="str">
        <f>équipes!B9</f>
        <v>MATRA</v>
      </c>
      <c r="B27" s="32">
        <f>équipes!C9</f>
        <v>740</v>
      </c>
      <c r="C27" s="32"/>
      <c r="D27" s="31">
        <f>SUM(D28:D33)</f>
        <v>50</v>
      </c>
      <c r="E27" s="19"/>
      <c r="F27" s="25" t="str">
        <f>équipes!E9</f>
        <v>ASSYSTEM</v>
      </c>
      <c r="G27" s="25">
        <f>équipes!F9</f>
        <v>2060</v>
      </c>
      <c r="H27" s="32"/>
      <c r="I27" s="40">
        <f>SUM(I28:I33)</f>
        <v>0</v>
      </c>
      <c r="K27" s="39" t="str">
        <f>équipes!H9</f>
        <v>A.S. VEOLIA EAU S.O.</v>
      </c>
      <c r="L27" s="32">
        <f>équipes!I9</f>
        <v>1061</v>
      </c>
      <c r="M27" s="32"/>
      <c r="N27" s="40">
        <f>SUM(N28:N33)</f>
        <v>0</v>
      </c>
    </row>
    <row r="28" spans="1:14" ht="15">
      <c r="A28" s="37" t="s">
        <v>425</v>
      </c>
      <c r="B28" s="26" t="s">
        <v>298</v>
      </c>
      <c r="C28" s="26"/>
      <c r="D28" s="19">
        <v>26</v>
      </c>
      <c r="E28" s="19"/>
      <c r="G28" s="2" t="s">
        <v>298</v>
      </c>
      <c r="H28" s="26"/>
      <c r="I28" s="38"/>
      <c r="K28" s="37"/>
      <c r="L28" s="26"/>
      <c r="M28" s="26"/>
      <c r="N28" s="38"/>
    </row>
    <row r="29" spans="1:14" ht="15">
      <c r="A29" s="37" t="s">
        <v>426</v>
      </c>
      <c r="B29" s="26" t="s">
        <v>298</v>
      </c>
      <c r="C29" s="26"/>
      <c r="D29" s="19"/>
      <c r="E29" s="19"/>
      <c r="G29" s="2" t="s">
        <v>298</v>
      </c>
      <c r="H29" s="26"/>
      <c r="I29" s="38"/>
      <c r="K29" s="37"/>
      <c r="L29" s="26"/>
      <c r="M29" s="26"/>
      <c r="N29" s="38"/>
    </row>
    <row r="30" spans="1:14" ht="15">
      <c r="A30" s="37" t="s">
        <v>349</v>
      </c>
      <c r="B30" s="26" t="s">
        <v>299</v>
      </c>
      <c r="C30" s="26"/>
      <c r="D30" s="19">
        <v>24</v>
      </c>
      <c r="E30" s="19"/>
      <c r="G30" s="2" t="s">
        <v>298</v>
      </c>
      <c r="H30" s="26"/>
      <c r="I30" s="38"/>
      <c r="K30" s="37"/>
      <c r="L30" s="26"/>
      <c r="M30" s="26"/>
      <c r="N30" s="38"/>
    </row>
    <row r="31" spans="1:14" ht="15">
      <c r="A31" s="37" t="s">
        <v>427</v>
      </c>
      <c r="B31" s="26" t="s">
        <v>298</v>
      </c>
      <c r="C31" s="26"/>
      <c r="D31" s="19"/>
      <c r="E31" s="19"/>
      <c r="G31" s="2" t="s">
        <v>299</v>
      </c>
      <c r="H31" s="26"/>
      <c r="I31" s="38"/>
      <c r="K31" s="37"/>
      <c r="L31" s="26"/>
      <c r="M31" s="26"/>
      <c r="N31" s="38"/>
    </row>
    <row r="32" spans="1:14" ht="15">
      <c r="A32" s="37" t="s">
        <v>351</v>
      </c>
      <c r="B32" s="26" t="s">
        <v>299</v>
      </c>
      <c r="C32" s="26">
        <v>19</v>
      </c>
      <c r="D32" s="19"/>
      <c r="E32" s="19"/>
      <c r="G32" s="2" t="s">
        <v>298</v>
      </c>
      <c r="H32" s="26"/>
      <c r="I32" s="38"/>
      <c r="K32" s="37"/>
      <c r="L32" s="26"/>
      <c r="M32" s="26"/>
      <c r="N32" s="38"/>
    </row>
    <row r="33" spans="1:14" ht="15">
      <c r="A33" s="37" t="s">
        <v>428</v>
      </c>
      <c r="B33" s="26" t="s">
        <v>298</v>
      </c>
      <c r="C33" s="26"/>
      <c r="D33" s="19"/>
      <c r="E33" s="19"/>
      <c r="G33" s="2" t="s">
        <v>298</v>
      </c>
      <c r="H33" s="26"/>
      <c r="I33" s="38"/>
      <c r="K33" s="37"/>
      <c r="L33" s="26"/>
      <c r="M33" s="26"/>
      <c r="N33" s="38"/>
    </row>
    <row r="34" spans="1:14" ht="15">
      <c r="A34" s="39" t="str">
        <f>équipes!B10</f>
        <v>ASPCG31</v>
      </c>
      <c r="B34" s="32">
        <f>équipes!C10</f>
        <v>555</v>
      </c>
      <c r="C34" s="32"/>
      <c r="D34" s="31">
        <f>SUM(D35:D40)</f>
        <v>60</v>
      </c>
      <c r="E34" s="19"/>
      <c r="F34" s="31" t="str">
        <f>équipes!E10</f>
        <v>A.S. BASF</v>
      </c>
      <c r="G34" s="32">
        <f>équipes!F10</f>
        <v>1466</v>
      </c>
      <c r="H34" s="32"/>
      <c r="I34" s="40">
        <f>SUM(I35:I40)</f>
        <v>47</v>
      </c>
      <c r="K34" s="39" t="str">
        <f>équipes!H10</f>
        <v>THALES INTER SPORT</v>
      </c>
      <c r="L34" s="32">
        <f>équipes!I10</f>
        <v>731</v>
      </c>
      <c r="M34" s="32"/>
      <c r="N34" s="40">
        <f>SUM(N35:N40)</f>
        <v>0</v>
      </c>
    </row>
    <row r="35" spans="1:14" ht="15">
      <c r="A35" s="37" t="s">
        <v>394</v>
      </c>
      <c r="B35" s="26" t="s">
        <v>298</v>
      </c>
      <c r="C35" s="26"/>
      <c r="D35" s="19">
        <v>32</v>
      </c>
      <c r="E35" s="19"/>
      <c r="F35" s="19" t="s">
        <v>361</v>
      </c>
      <c r="G35" s="26" t="s">
        <v>299</v>
      </c>
      <c r="H35" s="26"/>
      <c r="I35" s="38">
        <v>28</v>
      </c>
      <c r="K35" s="37"/>
      <c r="L35" s="26" t="s">
        <v>299</v>
      </c>
      <c r="M35" s="26"/>
      <c r="N35" s="38"/>
    </row>
    <row r="36" spans="1:14" ht="15">
      <c r="A36" s="37" t="s">
        <v>395</v>
      </c>
      <c r="B36" s="26" t="s">
        <v>298</v>
      </c>
      <c r="C36" s="26"/>
      <c r="D36" s="19"/>
      <c r="E36" s="19"/>
      <c r="F36" s="19" t="s">
        <v>444</v>
      </c>
      <c r="G36" s="26" t="s">
        <v>298</v>
      </c>
      <c r="H36" s="26"/>
      <c r="I36" s="38"/>
      <c r="K36" s="37"/>
      <c r="L36" s="26" t="s">
        <v>298</v>
      </c>
      <c r="M36" s="26"/>
      <c r="N36" s="38"/>
    </row>
    <row r="37" spans="1:14" ht="15">
      <c r="A37" s="37" t="s">
        <v>396</v>
      </c>
      <c r="B37" s="26" t="s">
        <v>298</v>
      </c>
      <c r="C37" s="26">
        <v>24</v>
      </c>
      <c r="D37" s="19"/>
      <c r="E37" s="19"/>
      <c r="F37" s="19" t="s">
        <v>445</v>
      </c>
      <c r="G37" s="26" t="s">
        <v>298</v>
      </c>
      <c r="H37" s="26">
        <v>14</v>
      </c>
      <c r="I37" s="38"/>
      <c r="K37" s="37"/>
      <c r="L37" s="26" t="s">
        <v>298</v>
      </c>
      <c r="M37" s="26"/>
      <c r="N37" s="38"/>
    </row>
    <row r="38" spans="1:14" ht="15">
      <c r="A38" s="37" t="s">
        <v>397</v>
      </c>
      <c r="B38" s="26" t="s">
        <v>298</v>
      </c>
      <c r="C38" s="26"/>
      <c r="D38" s="19"/>
      <c r="E38" s="19"/>
      <c r="F38" s="19" t="s">
        <v>364</v>
      </c>
      <c r="G38" s="26" t="s">
        <v>298</v>
      </c>
      <c r="H38" s="26"/>
      <c r="I38" s="38"/>
      <c r="K38" s="37"/>
      <c r="L38" s="26" t="s">
        <v>298</v>
      </c>
      <c r="M38" s="26"/>
      <c r="N38" s="38"/>
    </row>
    <row r="39" spans="1:14" ht="15">
      <c r="A39" s="37" t="s">
        <v>398</v>
      </c>
      <c r="B39" s="26" t="s">
        <v>298</v>
      </c>
      <c r="C39" s="26"/>
      <c r="D39" s="19">
        <v>28</v>
      </c>
      <c r="E39" s="19"/>
      <c r="F39" s="19" t="s">
        <v>362</v>
      </c>
      <c r="G39" s="26" t="s">
        <v>298</v>
      </c>
      <c r="H39" s="26"/>
      <c r="I39" s="38">
        <v>19</v>
      </c>
      <c r="K39" s="37"/>
      <c r="L39" s="26"/>
      <c r="M39" s="26"/>
      <c r="N39" s="38"/>
    </row>
    <row r="40" spans="1:14" ht="15">
      <c r="A40" s="37" t="s">
        <v>355</v>
      </c>
      <c r="B40" s="26" t="s">
        <v>299</v>
      </c>
      <c r="C40" s="26"/>
      <c r="D40" s="19"/>
      <c r="E40" s="19"/>
      <c r="F40" s="19" t="s">
        <v>363</v>
      </c>
      <c r="G40" s="26" t="s">
        <v>298</v>
      </c>
      <c r="H40" s="26"/>
      <c r="I40" s="38"/>
      <c r="K40" s="37"/>
      <c r="L40" s="26"/>
      <c r="M40" s="26"/>
      <c r="N40" s="38"/>
    </row>
    <row r="41" spans="1:14" ht="15">
      <c r="A41" s="37"/>
      <c r="B41" s="26"/>
      <c r="C41" s="26"/>
      <c r="D41" s="19"/>
      <c r="E41" s="19"/>
      <c r="F41" s="19"/>
      <c r="G41" s="26"/>
      <c r="H41" s="26"/>
      <c r="I41" s="38"/>
      <c r="K41" s="37"/>
      <c r="L41" s="26"/>
      <c r="M41" s="26"/>
      <c r="N41" s="38"/>
    </row>
    <row r="42" spans="1:14" ht="15">
      <c r="A42" s="39" t="str">
        <f>équipes!B11</f>
        <v>A.S. CAP GEMINI</v>
      </c>
      <c r="B42" s="32">
        <f>équipes!C11</f>
        <v>1822</v>
      </c>
      <c r="C42" s="32"/>
      <c r="D42" s="31">
        <f>SUM(D43:D48)</f>
        <v>60</v>
      </c>
      <c r="E42" s="19"/>
      <c r="F42" s="31" t="str">
        <f>équipes!E11</f>
        <v>US Armement Toulouse</v>
      </c>
      <c r="G42" s="32">
        <f>équipes!F11</f>
        <v>1431</v>
      </c>
      <c r="H42" s="32"/>
      <c r="I42" s="40">
        <f>SUM(I43:I48)</f>
        <v>36</v>
      </c>
      <c r="K42" s="39" t="str">
        <f>équipes!H11</f>
        <v>A.S. ASSYSTEM - équipe 2</v>
      </c>
      <c r="L42" s="32">
        <f>équipes!I11</f>
        <v>2060</v>
      </c>
      <c r="M42" s="32"/>
      <c r="N42" s="40">
        <f>SUM(N43:N48)</f>
        <v>0</v>
      </c>
    </row>
    <row r="43" spans="1:14" ht="15">
      <c r="A43" s="37" t="s">
        <v>404</v>
      </c>
      <c r="B43" s="26" t="s">
        <v>299</v>
      </c>
      <c r="C43" s="26"/>
      <c r="D43" s="19">
        <v>28</v>
      </c>
      <c r="E43" s="19"/>
      <c r="F43" s="19" t="s">
        <v>452</v>
      </c>
      <c r="G43" s="26" t="s">
        <v>299</v>
      </c>
      <c r="H43" s="26"/>
      <c r="I43" s="38">
        <v>18</v>
      </c>
      <c r="K43" s="37"/>
      <c r="L43" s="26"/>
      <c r="M43" s="26"/>
      <c r="N43" s="38"/>
    </row>
    <row r="44" spans="1:14" ht="15">
      <c r="A44" s="37" t="s">
        <v>405</v>
      </c>
      <c r="B44" s="26" t="s">
        <v>298</v>
      </c>
      <c r="C44" s="26"/>
      <c r="D44" s="19"/>
      <c r="E44" s="19"/>
      <c r="F44" s="19" t="s">
        <v>453</v>
      </c>
      <c r="G44" s="26" t="s">
        <v>298</v>
      </c>
      <c r="H44" s="26"/>
      <c r="I44" s="38"/>
      <c r="K44" s="37"/>
      <c r="L44" s="26"/>
      <c r="M44" s="26"/>
      <c r="N44" s="38"/>
    </row>
    <row r="45" spans="1:14" ht="15">
      <c r="A45" s="37" t="s">
        <v>406</v>
      </c>
      <c r="B45" s="26" t="s">
        <v>298</v>
      </c>
      <c r="C45" s="26"/>
      <c r="D45" s="19">
        <v>32</v>
      </c>
      <c r="E45" s="19"/>
      <c r="F45" s="19" t="s">
        <v>378</v>
      </c>
      <c r="G45" s="26" t="s">
        <v>298</v>
      </c>
      <c r="H45" s="26">
        <v>17</v>
      </c>
      <c r="I45" s="38"/>
      <c r="K45" s="37"/>
      <c r="L45" s="26"/>
      <c r="M45" s="26"/>
      <c r="N45" s="38"/>
    </row>
    <row r="46" spans="1:14" ht="15">
      <c r="A46" s="37" t="s">
        <v>407</v>
      </c>
      <c r="B46" s="26" t="s">
        <v>298</v>
      </c>
      <c r="C46" s="26"/>
      <c r="D46" s="19"/>
      <c r="E46" s="19"/>
      <c r="F46" s="19" t="s">
        <v>454</v>
      </c>
      <c r="G46" s="26" t="s">
        <v>299</v>
      </c>
      <c r="H46" s="26"/>
      <c r="I46" s="38"/>
      <c r="K46" s="37"/>
      <c r="L46" s="26"/>
      <c r="M46" s="26"/>
      <c r="N46" s="38"/>
    </row>
    <row r="47" spans="1:14" ht="15">
      <c r="A47" s="37"/>
      <c r="B47" s="26" t="s">
        <v>298</v>
      </c>
      <c r="C47" s="26"/>
      <c r="D47" s="19"/>
      <c r="E47" s="19"/>
      <c r="F47" s="19" t="s">
        <v>455</v>
      </c>
      <c r="G47" s="26" t="s">
        <v>298</v>
      </c>
      <c r="H47" s="26"/>
      <c r="I47" s="38">
        <v>18</v>
      </c>
      <c r="K47" s="37"/>
      <c r="L47" s="26"/>
      <c r="M47" s="26"/>
      <c r="N47" s="38"/>
    </row>
    <row r="48" spans="1:14" ht="15">
      <c r="A48" s="37"/>
      <c r="B48" s="26" t="s">
        <v>298</v>
      </c>
      <c r="C48" s="26"/>
      <c r="D48" s="19"/>
      <c r="E48" s="19"/>
      <c r="F48" s="19" t="s">
        <v>456</v>
      </c>
      <c r="G48" s="26" t="s">
        <v>298</v>
      </c>
      <c r="H48" s="26"/>
      <c r="I48" s="38"/>
      <c r="K48" s="37"/>
      <c r="L48" s="26"/>
      <c r="M48" s="26"/>
      <c r="N48" s="38"/>
    </row>
    <row r="49" spans="1:19" ht="15">
      <c r="A49" s="39" t="str">
        <f>équipes!B12</f>
        <v>A.S. AIR FRANCE</v>
      </c>
      <c r="B49" s="32">
        <f>équipes!C12</f>
        <v>771</v>
      </c>
      <c r="C49" s="32"/>
      <c r="D49" s="31">
        <f>SUM(D50:D55)</f>
        <v>30</v>
      </c>
      <c r="E49" s="19"/>
      <c r="F49" s="31" t="str">
        <f>équipes!E12</f>
        <v>AXA</v>
      </c>
      <c r="G49" s="32">
        <f>équipes!F12</f>
        <v>1373</v>
      </c>
      <c r="H49" s="32"/>
      <c r="I49" s="40">
        <f>SUM(I50:I55)</f>
        <v>48</v>
      </c>
      <c r="K49" s="39" t="str">
        <f>équipes!H12</f>
        <v>BNP PARIBAS</v>
      </c>
      <c r="L49" s="32">
        <f>équipes!I12</f>
        <v>1723</v>
      </c>
      <c r="M49" s="32"/>
      <c r="N49" s="40">
        <f>SUM(N50:N55)</f>
        <v>0</v>
      </c>
      <c r="S49" s="31">
        <f>SUM(S50:S55)</f>
        <v>0</v>
      </c>
    </row>
    <row r="50" spans="1:19" ht="15">
      <c r="A50" s="37" t="s">
        <v>334</v>
      </c>
      <c r="B50" s="26" t="s">
        <v>298</v>
      </c>
      <c r="C50" s="26"/>
      <c r="D50" s="19">
        <v>19</v>
      </c>
      <c r="E50" s="19"/>
      <c r="F50" s="19" t="s">
        <v>360</v>
      </c>
      <c r="G50" s="26" t="s">
        <v>299</v>
      </c>
      <c r="H50" s="26">
        <v>22</v>
      </c>
      <c r="I50" s="38"/>
      <c r="K50" s="37"/>
      <c r="L50" s="26"/>
      <c r="M50" s="26"/>
      <c r="N50" s="38"/>
      <c r="S50" s="19"/>
    </row>
    <row r="51" spans="1:19" ht="15">
      <c r="A51" s="37" t="s">
        <v>420</v>
      </c>
      <c r="B51" s="26" t="s">
        <v>298</v>
      </c>
      <c r="C51" s="26"/>
      <c r="D51" s="19"/>
      <c r="E51" s="19"/>
      <c r="F51" s="19" t="s">
        <v>358</v>
      </c>
      <c r="G51" s="26" t="s">
        <v>298</v>
      </c>
      <c r="H51" s="26"/>
      <c r="I51" s="38"/>
      <c r="K51" s="37"/>
      <c r="L51" s="26"/>
      <c r="M51" s="26"/>
      <c r="N51" s="38"/>
      <c r="S51" s="19"/>
    </row>
    <row r="52" spans="1:19" ht="15">
      <c r="A52" s="37" t="s">
        <v>336</v>
      </c>
      <c r="B52" s="26" t="s">
        <v>298</v>
      </c>
      <c r="C52" s="26"/>
      <c r="D52" s="19">
        <v>11</v>
      </c>
      <c r="E52" s="19"/>
      <c r="F52" s="19" t="s">
        <v>435</v>
      </c>
      <c r="G52" s="26" t="s">
        <v>298</v>
      </c>
      <c r="H52" s="26"/>
      <c r="I52" s="38">
        <v>24</v>
      </c>
      <c r="K52" s="37"/>
      <c r="L52" s="26"/>
      <c r="M52" s="26"/>
      <c r="N52" s="38"/>
      <c r="S52" s="19"/>
    </row>
    <row r="53" spans="1:19" ht="15">
      <c r="A53" s="37" t="s">
        <v>421</v>
      </c>
      <c r="B53" s="26" t="s">
        <v>299</v>
      </c>
      <c r="C53" s="26"/>
      <c r="D53" s="19"/>
      <c r="E53" s="19"/>
      <c r="F53" s="19" t="s">
        <v>436</v>
      </c>
      <c r="G53" s="26" t="s">
        <v>298</v>
      </c>
      <c r="H53" s="26"/>
      <c r="I53" s="38"/>
      <c r="K53" s="37"/>
      <c r="L53" s="26"/>
      <c r="M53" s="26"/>
      <c r="N53" s="38"/>
      <c r="S53" s="19"/>
    </row>
    <row r="54" spans="1:19" ht="15">
      <c r="A54" s="37"/>
      <c r="B54" s="26" t="s">
        <v>298</v>
      </c>
      <c r="C54" s="26"/>
      <c r="D54" s="19"/>
      <c r="E54" s="19"/>
      <c r="F54" s="19" t="s">
        <v>357</v>
      </c>
      <c r="G54" s="26" t="s">
        <v>298</v>
      </c>
      <c r="H54" s="26"/>
      <c r="I54" s="38">
        <v>24</v>
      </c>
      <c r="K54" s="37"/>
      <c r="L54" s="26"/>
      <c r="M54" s="26"/>
      <c r="N54" s="38"/>
      <c r="S54" s="19"/>
    </row>
    <row r="55" spans="1:19" ht="15">
      <c r="A55" s="37"/>
      <c r="B55" s="26" t="s">
        <v>299</v>
      </c>
      <c r="C55" s="26"/>
      <c r="D55" s="19"/>
      <c r="E55" s="19"/>
      <c r="F55" s="19" t="s">
        <v>437</v>
      </c>
      <c r="G55" s="26" t="s">
        <v>298</v>
      </c>
      <c r="H55" s="26"/>
      <c r="I55" s="38"/>
      <c r="K55" s="37"/>
      <c r="L55" s="26"/>
      <c r="M55" s="26"/>
      <c r="N55" s="38"/>
      <c r="S55" s="19"/>
    </row>
    <row r="56" spans="1:19" ht="15">
      <c r="A56" s="37"/>
      <c r="B56" s="26"/>
      <c r="C56" s="26"/>
      <c r="D56" s="19"/>
      <c r="E56" s="19"/>
      <c r="F56" s="19"/>
      <c r="G56" s="26"/>
      <c r="H56" s="26"/>
      <c r="I56" s="38"/>
      <c r="K56" s="37"/>
      <c r="L56" s="26"/>
      <c r="M56" s="26"/>
      <c r="N56" s="38"/>
      <c r="S56" s="19"/>
    </row>
    <row r="57" spans="1:14" ht="15">
      <c r="A57" s="39" t="str">
        <f>équipes!B13</f>
        <v>AIRBUS France</v>
      </c>
      <c r="B57" s="32">
        <f>équipes!C13</f>
        <v>372</v>
      </c>
      <c r="C57" s="32"/>
      <c r="D57" s="31">
        <f>SUM(D58:D63)</f>
        <v>62</v>
      </c>
      <c r="E57" s="19"/>
      <c r="F57" s="31" t="str">
        <f>équipes!E13</f>
        <v>ASEEPAT</v>
      </c>
      <c r="G57" s="32">
        <f>équipes!F13</f>
        <v>1107</v>
      </c>
      <c r="H57" s="32"/>
      <c r="I57" s="40">
        <f>SUM(I58:I63)</f>
        <v>0</v>
      </c>
      <c r="K57" s="39" t="str">
        <f>équipes!H13</f>
        <v>COSAT Mairie de Toulouse</v>
      </c>
      <c r="L57" s="32">
        <f>équipes!I13</f>
        <v>895</v>
      </c>
      <c r="M57" s="32"/>
      <c r="N57" s="40">
        <f>SUM(N58:N63)</f>
        <v>0</v>
      </c>
    </row>
    <row r="58" spans="1:14" ht="15">
      <c r="A58" s="37" t="s">
        <v>389</v>
      </c>
      <c r="B58" s="26" t="s">
        <v>298</v>
      </c>
      <c r="C58" s="26"/>
      <c r="D58" s="19">
        <v>30</v>
      </c>
      <c r="E58" s="19"/>
      <c r="F58" s="19"/>
      <c r="G58" s="26" t="s">
        <v>298</v>
      </c>
      <c r="H58" s="26"/>
      <c r="I58" s="38"/>
      <c r="K58" s="37"/>
      <c r="L58" s="26" t="s">
        <v>299</v>
      </c>
      <c r="M58" s="26"/>
      <c r="N58" s="38"/>
    </row>
    <row r="59" spans="1:14" ht="15">
      <c r="A59" s="37" t="s">
        <v>390</v>
      </c>
      <c r="B59" s="26" t="s">
        <v>299</v>
      </c>
      <c r="C59" s="26"/>
      <c r="D59" s="19"/>
      <c r="E59" s="19"/>
      <c r="F59" s="19"/>
      <c r="G59" s="26" t="s">
        <v>298</v>
      </c>
      <c r="H59" s="26"/>
      <c r="I59" s="38"/>
      <c r="K59" s="37"/>
      <c r="L59" s="26" t="s">
        <v>298</v>
      </c>
      <c r="M59" s="26"/>
      <c r="N59" s="38"/>
    </row>
    <row r="60" spans="1:14" ht="15">
      <c r="A60" s="37" t="s">
        <v>391</v>
      </c>
      <c r="B60" s="26" t="s">
        <v>298</v>
      </c>
      <c r="C60" s="26">
        <v>30</v>
      </c>
      <c r="D60" s="19"/>
      <c r="E60" s="19"/>
      <c r="F60" s="19"/>
      <c r="G60" s="26" t="s">
        <v>298</v>
      </c>
      <c r="H60" s="26"/>
      <c r="I60" s="38"/>
      <c r="K60" s="37"/>
      <c r="L60" s="26" t="s">
        <v>298</v>
      </c>
      <c r="M60" s="26"/>
      <c r="N60" s="38"/>
    </row>
    <row r="61" spans="1:14" ht="15">
      <c r="A61" s="37" t="s">
        <v>346</v>
      </c>
      <c r="B61" s="26" t="s">
        <v>298</v>
      </c>
      <c r="C61" s="26"/>
      <c r="D61" s="19"/>
      <c r="E61" s="19"/>
      <c r="F61" s="19"/>
      <c r="G61" s="26" t="s">
        <v>298</v>
      </c>
      <c r="H61" s="26"/>
      <c r="I61" s="38"/>
      <c r="K61" s="37"/>
      <c r="L61" s="26" t="s">
        <v>298</v>
      </c>
      <c r="M61" s="26"/>
      <c r="N61" s="38"/>
    </row>
    <row r="62" spans="1:14" ht="15">
      <c r="A62" s="37" t="s">
        <v>392</v>
      </c>
      <c r="B62" s="26" t="s">
        <v>298</v>
      </c>
      <c r="C62" s="26"/>
      <c r="D62" s="19">
        <v>32</v>
      </c>
      <c r="E62" s="19"/>
      <c r="F62" s="19"/>
      <c r="G62" s="26" t="s">
        <v>298</v>
      </c>
      <c r="H62" s="26"/>
      <c r="I62" s="38"/>
      <c r="K62" s="37"/>
      <c r="L62" s="26" t="s">
        <v>298</v>
      </c>
      <c r="M62" s="26"/>
      <c r="N62" s="38"/>
    </row>
    <row r="63" spans="1:14" ht="15">
      <c r="A63" s="37" t="s">
        <v>393</v>
      </c>
      <c r="B63" s="26" t="s">
        <v>298</v>
      </c>
      <c r="C63" s="26"/>
      <c r="D63" s="19"/>
      <c r="E63" s="19"/>
      <c r="F63" s="19"/>
      <c r="G63" s="26"/>
      <c r="H63" s="26"/>
      <c r="I63" s="38"/>
      <c r="K63" s="37"/>
      <c r="L63" s="26"/>
      <c r="M63" s="26"/>
      <c r="N63" s="38"/>
    </row>
    <row r="64" spans="1:14" ht="15">
      <c r="A64" s="39" t="str">
        <f>équipes!B14</f>
        <v>CREDIT AGRICOLE</v>
      </c>
      <c r="B64" s="32">
        <f>équipes!C14</f>
        <v>1214</v>
      </c>
      <c r="C64" s="32"/>
      <c r="D64" s="31">
        <f>SUM(D65:D70)</f>
        <v>28</v>
      </c>
      <c r="E64" s="19"/>
      <c r="F64" s="31" t="str">
        <f>équipes!E14</f>
        <v>TEC</v>
      </c>
      <c r="G64" s="32">
        <f>équipes!F14</f>
        <v>838</v>
      </c>
      <c r="H64" s="32"/>
      <c r="I64" s="40">
        <f>SUM(I65:I70)</f>
        <v>62</v>
      </c>
      <c r="K64" s="39" t="str">
        <f>équipes!H14</f>
        <v>A.S.C. ONERA</v>
      </c>
      <c r="L64" s="32">
        <f>équipes!I14</f>
        <v>433</v>
      </c>
      <c r="M64" s="32"/>
      <c r="N64" s="40">
        <f>SUM(N65:N70)</f>
        <v>0</v>
      </c>
    </row>
    <row r="65" spans="1:14" ht="15">
      <c r="A65" s="37" t="s">
        <v>422</v>
      </c>
      <c r="B65" s="26" t="s">
        <v>298</v>
      </c>
      <c r="C65" s="26"/>
      <c r="D65" s="19">
        <v>17</v>
      </c>
      <c r="E65" s="19"/>
      <c r="F65" s="19" t="s">
        <v>429</v>
      </c>
      <c r="G65" s="26" t="s">
        <v>298</v>
      </c>
      <c r="H65" s="26"/>
      <c r="I65" s="38">
        <v>34</v>
      </c>
      <c r="K65" s="37"/>
      <c r="L65" s="26"/>
      <c r="M65" s="26"/>
      <c r="N65" s="38"/>
    </row>
    <row r="66" spans="1:14" ht="15">
      <c r="A66" s="37" t="s">
        <v>423</v>
      </c>
      <c r="B66" s="26" t="s">
        <v>298</v>
      </c>
      <c r="C66" s="26"/>
      <c r="D66" s="19"/>
      <c r="E66" s="19"/>
      <c r="F66" s="19" t="s">
        <v>430</v>
      </c>
      <c r="G66" s="26" t="s">
        <v>298</v>
      </c>
      <c r="H66" s="26"/>
      <c r="I66" s="38"/>
      <c r="K66" s="37"/>
      <c r="L66" s="26"/>
      <c r="M66" s="26"/>
      <c r="N66" s="38"/>
    </row>
    <row r="67" spans="1:14" ht="15">
      <c r="A67" s="37" t="s">
        <v>424</v>
      </c>
      <c r="B67" s="26" t="s">
        <v>298</v>
      </c>
      <c r="C67" s="26"/>
      <c r="D67" s="19">
        <v>11</v>
      </c>
      <c r="E67" s="19"/>
      <c r="F67" s="19" t="s">
        <v>431</v>
      </c>
      <c r="G67" s="26" t="s">
        <v>299</v>
      </c>
      <c r="H67" s="26"/>
      <c r="I67" s="38">
        <v>28</v>
      </c>
      <c r="K67" s="37"/>
      <c r="L67" s="26"/>
      <c r="M67" s="26"/>
      <c r="N67" s="38"/>
    </row>
    <row r="68" spans="1:14" ht="15">
      <c r="A68" s="37" t="s">
        <v>332</v>
      </c>
      <c r="B68" s="26" t="s">
        <v>299</v>
      </c>
      <c r="C68" s="26"/>
      <c r="D68" s="19"/>
      <c r="E68" s="19"/>
      <c r="F68" s="19" t="s">
        <v>432</v>
      </c>
      <c r="G68" s="26" t="s">
        <v>298</v>
      </c>
      <c r="H68" s="26"/>
      <c r="I68" s="38"/>
      <c r="K68" s="37"/>
      <c r="L68" s="26"/>
      <c r="M68" s="26"/>
      <c r="N68" s="38"/>
    </row>
    <row r="69" spans="1:14" ht="15">
      <c r="A69" s="37"/>
      <c r="B69" s="26"/>
      <c r="C69" s="26"/>
      <c r="D69" s="19"/>
      <c r="E69" s="19"/>
      <c r="F69" s="19" t="s">
        <v>433</v>
      </c>
      <c r="G69" s="26" t="s">
        <v>299</v>
      </c>
      <c r="H69" s="26">
        <v>16</v>
      </c>
      <c r="I69" s="38"/>
      <c r="K69" s="37"/>
      <c r="L69" s="26"/>
      <c r="M69" s="26"/>
      <c r="N69" s="38"/>
    </row>
    <row r="70" spans="1:14" ht="15">
      <c r="A70" s="37"/>
      <c r="B70" s="26"/>
      <c r="C70" s="26"/>
      <c r="D70" s="19"/>
      <c r="E70" s="19"/>
      <c r="F70" s="19" t="s">
        <v>434</v>
      </c>
      <c r="G70" s="26" t="s">
        <v>298</v>
      </c>
      <c r="H70" s="26"/>
      <c r="I70" s="38"/>
      <c r="K70" s="37"/>
      <c r="L70" s="26"/>
      <c r="M70" s="26"/>
      <c r="N70" s="38"/>
    </row>
    <row r="71" spans="1:14" ht="15">
      <c r="A71" s="39" t="str">
        <f>équipes!B15</f>
        <v>AGJSEP</v>
      </c>
      <c r="B71" s="32">
        <f>équipes!C15</f>
        <v>906</v>
      </c>
      <c r="C71" s="32"/>
      <c r="D71" s="31">
        <f>SUM(D72:D77)</f>
        <v>44</v>
      </c>
      <c r="E71" s="19"/>
      <c r="F71" s="31" t="str">
        <f>équipes!E15</f>
        <v>US Aviation Latecoere</v>
      </c>
      <c r="G71" s="32">
        <f>équipes!F15</f>
        <v>1611</v>
      </c>
      <c r="H71" s="32"/>
      <c r="I71" s="40">
        <f>SUM(I72:I77)</f>
        <v>44</v>
      </c>
      <c r="K71" s="39" t="str">
        <f>équipes!H15</f>
        <v>A.S.C. CNES</v>
      </c>
      <c r="L71" s="32">
        <f>équipes!I15</f>
        <v>759</v>
      </c>
      <c r="M71" s="32"/>
      <c r="N71" s="40">
        <f>SUM(N72:N77)</f>
        <v>0</v>
      </c>
    </row>
    <row r="72" spans="1:14" ht="15">
      <c r="A72" s="37" t="s">
        <v>414</v>
      </c>
      <c r="B72" s="26" t="s">
        <v>298</v>
      </c>
      <c r="C72" s="26">
        <v>12</v>
      </c>
      <c r="D72" s="19"/>
      <c r="E72" s="19"/>
      <c r="F72" s="19" t="s">
        <v>446</v>
      </c>
      <c r="G72" s="26" t="s">
        <v>298</v>
      </c>
      <c r="H72" s="26"/>
      <c r="I72" s="38">
        <v>25</v>
      </c>
      <c r="K72" s="37"/>
      <c r="L72" s="26"/>
      <c r="M72" s="26"/>
      <c r="N72" s="38"/>
    </row>
    <row r="73" spans="1:14" ht="15">
      <c r="A73" s="37" t="s">
        <v>415</v>
      </c>
      <c r="B73" s="26" t="s">
        <v>298</v>
      </c>
      <c r="C73" s="26"/>
      <c r="D73" s="19"/>
      <c r="E73" s="19"/>
      <c r="F73" s="19" t="s">
        <v>447</v>
      </c>
      <c r="G73" s="26" t="s">
        <v>298</v>
      </c>
      <c r="H73" s="26"/>
      <c r="I73" s="38"/>
      <c r="K73" s="37"/>
      <c r="L73" s="26"/>
      <c r="M73" s="26"/>
      <c r="N73" s="38"/>
    </row>
    <row r="74" spans="1:14" ht="15">
      <c r="A74" s="37" t="s">
        <v>416</v>
      </c>
      <c r="B74" s="26" t="s">
        <v>299</v>
      </c>
      <c r="C74" s="26"/>
      <c r="D74" s="19">
        <v>27</v>
      </c>
      <c r="E74" s="19"/>
      <c r="F74" s="19" t="s">
        <v>448</v>
      </c>
      <c r="G74" s="26" t="s">
        <v>298</v>
      </c>
      <c r="H74" s="26">
        <v>18</v>
      </c>
      <c r="I74" s="38"/>
      <c r="K74" s="37"/>
      <c r="L74" s="26"/>
      <c r="M74" s="26"/>
      <c r="N74" s="38"/>
    </row>
    <row r="75" spans="1:14" ht="15">
      <c r="A75" s="37" t="s">
        <v>417</v>
      </c>
      <c r="B75" s="26" t="s">
        <v>298</v>
      </c>
      <c r="C75" s="26"/>
      <c r="D75" s="19"/>
      <c r="E75" s="19"/>
      <c r="F75" s="19" t="s">
        <v>449</v>
      </c>
      <c r="G75" s="26" t="s">
        <v>298</v>
      </c>
      <c r="H75" s="26"/>
      <c r="I75" s="38"/>
      <c r="K75" s="37"/>
      <c r="L75" s="26"/>
      <c r="M75" s="26"/>
      <c r="N75" s="38"/>
    </row>
    <row r="76" spans="1:14" ht="15">
      <c r="A76" s="37" t="s">
        <v>418</v>
      </c>
      <c r="B76" s="26" t="s">
        <v>299</v>
      </c>
      <c r="C76" s="26"/>
      <c r="D76" s="19">
        <v>17</v>
      </c>
      <c r="E76" s="19"/>
      <c r="F76" s="19" t="s">
        <v>450</v>
      </c>
      <c r="G76" s="26" t="s">
        <v>298</v>
      </c>
      <c r="H76" s="26"/>
      <c r="I76" s="38">
        <v>19</v>
      </c>
      <c r="K76" s="37"/>
      <c r="L76" s="26"/>
      <c r="M76" s="26"/>
      <c r="N76" s="38"/>
    </row>
    <row r="77" spans="1:14" ht="15">
      <c r="A77" s="43" t="s">
        <v>419</v>
      </c>
      <c r="B77" s="44" t="s">
        <v>298</v>
      </c>
      <c r="C77" s="44"/>
      <c r="D77" s="45"/>
      <c r="E77" s="45"/>
      <c r="F77" s="45" t="s">
        <v>451</v>
      </c>
      <c r="G77" s="44" t="s">
        <v>299</v>
      </c>
      <c r="H77" s="44"/>
      <c r="I77" s="46"/>
      <c r="K77" s="37"/>
      <c r="L77" s="26"/>
      <c r="M77" s="26"/>
      <c r="N77" s="38"/>
    </row>
    <row r="78" spans="1:14" ht="15">
      <c r="A78" s="25"/>
      <c r="B78" s="27"/>
      <c r="C78" s="27"/>
      <c r="D78" s="25"/>
      <c r="G78" s="27"/>
      <c r="H78" s="27"/>
      <c r="I78" s="25"/>
      <c r="K78" s="39" t="str">
        <f>équipes!H16</f>
        <v>SOCIETE GENERALE</v>
      </c>
      <c r="L78" s="32">
        <f>équipes!I16</f>
        <v>949</v>
      </c>
      <c r="M78" s="32"/>
      <c r="N78" s="40">
        <f>SUM(N79:N84)</f>
        <v>0</v>
      </c>
    </row>
    <row r="79" spans="7:14" ht="15">
      <c r="G79" s="2"/>
      <c r="H79" s="2"/>
      <c r="K79" s="37"/>
      <c r="L79" s="26"/>
      <c r="M79" s="26"/>
      <c r="N79" s="38"/>
    </row>
    <row r="80" spans="7:14" ht="15">
      <c r="G80" s="2"/>
      <c r="H80" s="2"/>
      <c r="K80" s="37"/>
      <c r="L80" s="26"/>
      <c r="M80" s="26"/>
      <c r="N80" s="38"/>
    </row>
    <row r="81" spans="7:14" ht="15">
      <c r="G81" s="2"/>
      <c r="H81" s="2"/>
      <c r="K81" s="37"/>
      <c r="L81" s="26"/>
      <c r="M81" s="26"/>
      <c r="N81" s="38"/>
    </row>
    <row r="82" spans="1:14" ht="15">
      <c r="A82" s="63" t="s">
        <v>35</v>
      </c>
      <c r="G82" s="2"/>
      <c r="H82" s="2"/>
      <c r="K82" s="37"/>
      <c r="L82" s="26"/>
      <c r="M82" s="26"/>
      <c r="N82" s="38"/>
    </row>
    <row r="83" spans="1:14" ht="15">
      <c r="A83" s="50"/>
      <c r="G83" s="2"/>
      <c r="H83" s="2"/>
      <c r="K83" s="37"/>
      <c r="L83" s="26"/>
      <c r="M83" s="26"/>
      <c r="N83" s="38"/>
    </row>
    <row r="84" spans="1:14" ht="15">
      <c r="A84" s="64" t="s">
        <v>36</v>
      </c>
      <c r="G84" s="2"/>
      <c r="H84" s="2"/>
      <c r="K84" s="37"/>
      <c r="L84" s="26"/>
      <c r="M84" s="26"/>
      <c r="N84" s="38"/>
    </row>
    <row r="85" spans="7:14" ht="15">
      <c r="G85" s="2"/>
      <c r="H85" s="2"/>
      <c r="K85" s="39" t="str">
        <f>équipes!H17</f>
        <v>BOSCH</v>
      </c>
      <c r="L85" s="32">
        <f>équipes!I17</f>
        <v>2337</v>
      </c>
      <c r="M85" s="32"/>
      <c r="N85" s="40">
        <f>SUM(N86:N91)</f>
        <v>0</v>
      </c>
    </row>
    <row r="86" spans="1:14" ht="15">
      <c r="A86" s="75" t="s">
        <v>57</v>
      </c>
      <c r="B86" s="76"/>
      <c r="G86" s="2"/>
      <c r="H86" s="2"/>
      <c r="K86" s="37"/>
      <c r="L86" s="26" t="s">
        <v>298</v>
      </c>
      <c r="M86" s="26"/>
      <c r="N86" s="38"/>
    </row>
    <row r="87" spans="7:14" ht="15">
      <c r="G87" s="2"/>
      <c r="H87" s="2"/>
      <c r="K87" s="37"/>
      <c r="L87" s="26" t="s">
        <v>298</v>
      </c>
      <c r="M87" s="26"/>
      <c r="N87" s="38"/>
    </row>
    <row r="88" spans="7:14" ht="15">
      <c r="G88" s="2"/>
      <c r="H88" s="2"/>
      <c r="K88" s="37"/>
      <c r="L88" s="26" t="s">
        <v>298</v>
      </c>
      <c r="M88" s="26"/>
      <c r="N88" s="38"/>
    </row>
    <row r="89" spans="7:14" ht="15">
      <c r="G89" s="2"/>
      <c r="H89" s="2"/>
      <c r="K89" s="37"/>
      <c r="L89" s="26" t="s">
        <v>298</v>
      </c>
      <c r="M89" s="26"/>
      <c r="N89" s="38"/>
    </row>
    <row r="90" spans="7:14" ht="15">
      <c r="G90" s="2"/>
      <c r="H90" s="2"/>
      <c r="K90" s="37"/>
      <c r="L90" s="26" t="s">
        <v>298</v>
      </c>
      <c r="M90" s="26"/>
      <c r="N90" s="38"/>
    </row>
    <row r="91" spans="7:14" ht="15">
      <c r="G91" s="2"/>
      <c r="H91" s="2"/>
      <c r="K91" s="37"/>
      <c r="L91" s="26" t="s">
        <v>298</v>
      </c>
      <c r="M91" s="26"/>
      <c r="N91" s="38"/>
    </row>
    <row r="92" spans="7:14" ht="15">
      <c r="G92" s="2"/>
      <c r="H92" s="2"/>
      <c r="K92" s="39" t="str">
        <f>équipes!H18</f>
        <v>U.P.S.</v>
      </c>
      <c r="L92" s="32">
        <f>équipes!I18</f>
        <v>1623</v>
      </c>
      <c r="M92" s="32"/>
      <c r="N92" s="40">
        <f>SUM(N93:N98)</f>
        <v>0</v>
      </c>
    </row>
    <row r="93" spans="7:14" ht="15">
      <c r="G93" s="2"/>
      <c r="H93" s="2"/>
      <c r="K93" s="37"/>
      <c r="L93" s="26" t="s">
        <v>299</v>
      </c>
      <c r="M93" s="26"/>
      <c r="N93" s="38"/>
    </row>
    <row r="94" spans="7:14" ht="15">
      <c r="G94" s="2"/>
      <c r="H94" s="2"/>
      <c r="K94" s="37"/>
      <c r="L94" s="26" t="s">
        <v>298</v>
      </c>
      <c r="M94" s="26"/>
      <c r="N94" s="38"/>
    </row>
    <row r="95" spans="7:14" ht="15">
      <c r="G95" s="2"/>
      <c r="H95" s="2"/>
      <c r="K95" s="37"/>
      <c r="L95" s="26" t="s">
        <v>298</v>
      </c>
      <c r="M95" s="26"/>
      <c r="N95" s="38"/>
    </row>
    <row r="96" spans="7:14" ht="15">
      <c r="G96" s="2"/>
      <c r="H96" s="2"/>
      <c r="K96" s="37"/>
      <c r="L96" s="26" t="s">
        <v>298</v>
      </c>
      <c r="M96" s="26"/>
      <c r="N96" s="38"/>
    </row>
    <row r="97" spans="11:14" ht="15">
      <c r="K97" s="37"/>
      <c r="L97" s="26"/>
      <c r="M97" s="26"/>
      <c r="N97" s="38"/>
    </row>
    <row r="98" spans="11:14" ht="15">
      <c r="K98" s="37"/>
      <c r="L98" s="26"/>
      <c r="M98" s="26"/>
      <c r="N98" s="38"/>
    </row>
    <row r="99" spans="7:14" ht="15">
      <c r="G99" s="2"/>
      <c r="H99" s="2"/>
      <c r="K99" s="39" t="str">
        <f>équipes!H19</f>
        <v>STERIA</v>
      </c>
      <c r="L99" s="32">
        <f>équipes!I19</f>
        <v>1807</v>
      </c>
      <c r="M99" s="32"/>
      <c r="N99" s="40">
        <f>SUM(N100:N105)</f>
        <v>0</v>
      </c>
    </row>
    <row r="100" spans="11:14" ht="15">
      <c r="K100" s="37"/>
      <c r="L100" s="26" t="s">
        <v>298</v>
      </c>
      <c r="M100" s="26"/>
      <c r="N100" s="38"/>
    </row>
    <row r="101" spans="11:14" ht="15">
      <c r="K101" s="37"/>
      <c r="L101" s="26" t="s">
        <v>298</v>
      </c>
      <c r="M101" s="26"/>
      <c r="N101" s="38"/>
    </row>
    <row r="102" spans="11:14" ht="15">
      <c r="K102" s="37"/>
      <c r="L102" s="26" t="s">
        <v>298</v>
      </c>
      <c r="M102" s="26"/>
      <c r="N102" s="38"/>
    </row>
    <row r="103" spans="11:14" ht="15">
      <c r="K103" s="37"/>
      <c r="L103" s="26" t="s">
        <v>298</v>
      </c>
      <c r="M103" s="26"/>
      <c r="N103" s="38"/>
    </row>
    <row r="104" spans="11:14" ht="15">
      <c r="K104" s="37"/>
      <c r="L104" s="26"/>
      <c r="M104" s="26"/>
      <c r="N104" s="38"/>
    </row>
    <row r="105" spans="11:14" ht="15">
      <c r="K105" s="37"/>
      <c r="L105" s="26"/>
      <c r="M105" s="26"/>
      <c r="N105" s="38"/>
    </row>
    <row r="106" spans="11:14" ht="15">
      <c r="K106" s="39" t="str">
        <f>équipes!H20</f>
        <v>AIRBUS STAF - équipe 2</v>
      </c>
      <c r="L106" s="32">
        <f>équipes!I20</f>
        <v>588</v>
      </c>
      <c r="M106" s="32"/>
      <c r="N106" s="40">
        <f>SUM(N107:N112)</f>
        <v>0</v>
      </c>
    </row>
    <row r="107" spans="11:14" ht="15">
      <c r="K107" s="37"/>
      <c r="L107" s="26" t="s">
        <v>298</v>
      </c>
      <c r="M107" s="26"/>
      <c r="N107" s="38"/>
    </row>
    <row r="108" spans="11:14" ht="15">
      <c r="K108" s="37"/>
      <c r="L108" s="26" t="s">
        <v>298</v>
      </c>
      <c r="M108" s="26"/>
      <c r="N108" s="38"/>
    </row>
    <row r="109" spans="11:14" ht="15">
      <c r="K109" s="37"/>
      <c r="L109" s="26" t="s">
        <v>298</v>
      </c>
      <c r="M109" s="26"/>
      <c r="N109" s="38"/>
    </row>
    <row r="110" spans="11:14" ht="15">
      <c r="K110" s="37"/>
      <c r="L110" s="26" t="s">
        <v>298</v>
      </c>
      <c r="M110" s="26"/>
      <c r="N110" s="38"/>
    </row>
    <row r="111" spans="11:14" ht="15">
      <c r="K111" s="37"/>
      <c r="L111" s="26"/>
      <c r="M111" s="26"/>
      <c r="N111" s="38"/>
    </row>
    <row r="112" spans="11:14" ht="15">
      <c r="K112" s="37"/>
      <c r="L112" s="26"/>
      <c r="M112" s="26"/>
      <c r="N112" s="38"/>
    </row>
    <row r="113" spans="11:14" ht="15">
      <c r="K113" s="39" t="str">
        <f>équipes!H21</f>
        <v>ASPTT Toulouse - équipe 2</v>
      </c>
      <c r="L113" s="32">
        <f>équipes!I21</f>
        <v>914</v>
      </c>
      <c r="M113" s="32"/>
      <c r="N113" s="40">
        <f>SUM(N114:N119)</f>
        <v>0</v>
      </c>
    </row>
    <row r="114" spans="11:14" ht="15">
      <c r="K114" s="37"/>
      <c r="L114" s="26" t="s">
        <v>299</v>
      </c>
      <c r="M114" s="26"/>
      <c r="N114" s="38"/>
    </row>
    <row r="115" spans="11:14" ht="15">
      <c r="K115" s="37"/>
      <c r="L115" s="26" t="s">
        <v>298</v>
      </c>
      <c r="M115" s="26"/>
      <c r="N115" s="38"/>
    </row>
    <row r="116" spans="11:14" ht="15">
      <c r="K116" s="37"/>
      <c r="L116" s="26" t="s">
        <v>299</v>
      </c>
      <c r="M116" s="26"/>
      <c r="N116" s="38"/>
    </row>
    <row r="117" spans="11:14" ht="15">
      <c r="K117" s="37"/>
      <c r="L117" s="26" t="s">
        <v>298</v>
      </c>
      <c r="M117" s="26"/>
      <c r="N117" s="38"/>
    </row>
    <row r="118" spans="11:14" ht="15">
      <c r="K118" s="37"/>
      <c r="L118" s="26" t="s">
        <v>298</v>
      </c>
      <c r="M118" s="26"/>
      <c r="N118" s="38"/>
    </row>
    <row r="119" spans="11:14" ht="15">
      <c r="K119" s="37"/>
      <c r="L119" s="26" t="s">
        <v>298</v>
      </c>
      <c r="M119" s="26"/>
      <c r="N119" s="38"/>
    </row>
    <row r="120" spans="11:14" ht="15">
      <c r="K120" s="39" t="str">
        <f>équipes!H22</f>
        <v>ATSCAF - équipe 2</v>
      </c>
      <c r="L120" s="32">
        <f>équipes!I22</f>
        <v>2278</v>
      </c>
      <c r="M120" s="32"/>
      <c r="N120" s="40">
        <f>SUM(N121:N126)</f>
        <v>0</v>
      </c>
    </row>
    <row r="121" spans="11:14" ht="15">
      <c r="K121" s="37"/>
      <c r="L121" s="26" t="s">
        <v>299</v>
      </c>
      <c r="M121" s="26"/>
      <c r="N121" s="38"/>
    </row>
    <row r="122" spans="11:14" ht="15">
      <c r="K122" s="37"/>
      <c r="L122" s="26" t="s">
        <v>299</v>
      </c>
      <c r="M122" s="26"/>
      <c r="N122" s="38"/>
    </row>
    <row r="123" spans="11:14" ht="15">
      <c r="K123" s="37"/>
      <c r="L123" s="26" t="s">
        <v>298</v>
      </c>
      <c r="M123" s="26"/>
      <c r="N123" s="38"/>
    </row>
    <row r="124" spans="11:14" ht="15">
      <c r="K124" s="37"/>
      <c r="L124" s="26" t="s">
        <v>298</v>
      </c>
      <c r="M124" s="26"/>
      <c r="N124" s="38"/>
    </row>
    <row r="125" spans="11:14" ht="15">
      <c r="K125" s="37"/>
      <c r="L125" s="26"/>
      <c r="M125" s="26"/>
      <c r="N125" s="38"/>
    </row>
    <row r="126" spans="11:14" ht="15">
      <c r="K126" s="37"/>
      <c r="L126" s="26"/>
      <c r="M126" s="26"/>
      <c r="N126" s="38"/>
    </row>
    <row r="127" spans="11:14" ht="15">
      <c r="K127" s="39" t="str">
        <f>équipes!H23</f>
        <v>TARBES CHEMINOTS SPORTS</v>
      </c>
      <c r="L127" s="32">
        <f>équipes!I23</f>
        <v>1806</v>
      </c>
      <c r="M127" s="32"/>
      <c r="N127" s="40">
        <f>SUM(N128:N133)</f>
        <v>0</v>
      </c>
    </row>
    <row r="128" spans="11:14" ht="15">
      <c r="K128" s="37"/>
      <c r="L128" s="26"/>
      <c r="M128" s="26"/>
      <c r="N128" s="38"/>
    </row>
    <row r="129" spans="11:14" ht="15">
      <c r="K129" s="37"/>
      <c r="L129" s="26"/>
      <c r="M129" s="26"/>
      <c r="N129" s="38"/>
    </row>
    <row r="130" spans="11:14" ht="15">
      <c r="K130" s="37"/>
      <c r="L130" s="26"/>
      <c r="M130" s="26"/>
      <c r="N130" s="38"/>
    </row>
    <row r="131" spans="11:14" ht="15">
      <c r="K131" s="37"/>
      <c r="L131" s="26"/>
      <c r="M131" s="26"/>
      <c r="N131" s="38"/>
    </row>
    <row r="132" spans="11:14" ht="15">
      <c r="K132" s="37"/>
      <c r="L132" s="26"/>
      <c r="M132" s="26"/>
      <c r="N132" s="38"/>
    </row>
    <row r="133" spans="11:14" ht="15">
      <c r="K133" s="37"/>
      <c r="L133" s="26"/>
      <c r="M133" s="26"/>
      <c r="N133" s="38"/>
    </row>
    <row r="134" spans="11:14" ht="15">
      <c r="K134" s="39" t="str">
        <f>équipes!H24</f>
        <v>COSAT - équipe 2</v>
      </c>
      <c r="L134" s="32">
        <f>équipes!I24</f>
        <v>895</v>
      </c>
      <c r="M134" s="32"/>
      <c r="N134" s="40">
        <f>SUM(N135:N140)</f>
        <v>0</v>
      </c>
    </row>
    <row r="135" spans="11:14" ht="15">
      <c r="K135" s="37"/>
      <c r="L135" s="26" t="s">
        <v>298</v>
      </c>
      <c r="M135" s="26"/>
      <c r="N135" s="38"/>
    </row>
    <row r="136" spans="11:14" ht="15">
      <c r="K136" s="37"/>
      <c r="L136" s="26" t="s">
        <v>298</v>
      </c>
      <c r="M136" s="26"/>
      <c r="N136" s="38"/>
    </row>
    <row r="137" spans="11:14" ht="15">
      <c r="K137" s="37"/>
      <c r="L137" s="26" t="s">
        <v>299</v>
      </c>
      <c r="M137" s="26"/>
      <c r="N137" s="38"/>
    </row>
    <row r="138" spans="11:14" ht="15">
      <c r="K138" s="37"/>
      <c r="L138" s="26" t="s">
        <v>298</v>
      </c>
      <c r="M138" s="26"/>
      <c r="N138" s="38"/>
    </row>
    <row r="139" spans="11:14" ht="15">
      <c r="K139" s="37"/>
      <c r="L139" s="26"/>
      <c r="M139" s="26"/>
      <c r="N139" s="38"/>
    </row>
    <row r="140" spans="11:14" ht="15">
      <c r="K140" s="37"/>
      <c r="L140" s="26"/>
      <c r="M140" s="26"/>
      <c r="N140" s="38"/>
    </row>
    <row r="141" spans="11:14" ht="15">
      <c r="K141" s="39" t="str">
        <f>équipes!H25</f>
        <v>BPOC - équipe 2</v>
      </c>
      <c r="L141" s="32">
        <f>équipes!I25</f>
        <v>2440</v>
      </c>
      <c r="M141" s="32"/>
      <c r="N141" s="40">
        <f>SUM(N142:N147)</f>
        <v>0</v>
      </c>
    </row>
    <row r="142" spans="11:14" ht="15">
      <c r="K142" s="37"/>
      <c r="L142" s="26"/>
      <c r="M142" s="26"/>
      <c r="N142" s="38"/>
    </row>
    <row r="143" spans="11:14" ht="15">
      <c r="K143" s="37"/>
      <c r="L143" s="26"/>
      <c r="M143" s="26"/>
      <c r="N143" s="38"/>
    </row>
    <row r="144" spans="11:14" ht="15">
      <c r="K144" s="37"/>
      <c r="L144" s="26"/>
      <c r="M144" s="26"/>
      <c r="N144" s="38"/>
    </row>
    <row r="145" spans="11:14" ht="15">
      <c r="K145" s="37"/>
      <c r="L145" s="26"/>
      <c r="M145" s="26"/>
      <c r="N145" s="38"/>
    </row>
    <row r="146" spans="11:14" ht="15">
      <c r="K146" s="37"/>
      <c r="L146" s="26"/>
      <c r="M146" s="26"/>
      <c r="N146" s="38"/>
    </row>
    <row r="147" spans="11:14" ht="15">
      <c r="K147" s="37"/>
      <c r="L147" s="26"/>
      <c r="M147" s="26"/>
      <c r="N147" s="38"/>
    </row>
    <row r="148" spans="11:14" ht="15">
      <c r="K148" s="39" t="str">
        <f>équipes!H26</f>
        <v>ALTRAN</v>
      </c>
      <c r="L148" s="32">
        <f>équipes!I26</f>
        <v>1703</v>
      </c>
      <c r="M148" s="32"/>
      <c r="N148" s="40">
        <f>SUM(N149:N154)</f>
        <v>0</v>
      </c>
    </row>
    <row r="149" spans="11:14" ht="15">
      <c r="K149" s="37"/>
      <c r="L149" s="26" t="s">
        <v>298</v>
      </c>
      <c r="M149" s="26"/>
      <c r="N149" s="38"/>
    </row>
    <row r="150" spans="11:14" ht="15">
      <c r="K150" s="37"/>
      <c r="L150" s="26" t="s">
        <v>298</v>
      </c>
      <c r="M150" s="26"/>
      <c r="N150" s="38"/>
    </row>
    <row r="151" spans="11:14" ht="15">
      <c r="K151" s="37"/>
      <c r="L151" s="26" t="s">
        <v>298</v>
      </c>
      <c r="M151" s="26"/>
      <c r="N151" s="38"/>
    </row>
    <row r="152" spans="11:14" ht="15">
      <c r="K152" s="37"/>
      <c r="L152" s="26" t="s">
        <v>298</v>
      </c>
      <c r="M152" s="26"/>
      <c r="N152" s="38"/>
    </row>
    <row r="153" spans="11:14" ht="15">
      <c r="K153" s="37"/>
      <c r="L153" s="42"/>
      <c r="M153" s="26"/>
      <c r="N153" s="38"/>
    </row>
    <row r="154" spans="11:14" ht="15">
      <c r="K154" s="37"/>
      <c r="L154" s="26"/>
      <c r="M154" s="26"/>
      <c r="N154" s="38"/>
    </row>
    <row r="155" spans="11:14" ht="15">
      <c r="K155" s="39" t="str">
        <f>équipes!H27</f>
        <v>TACOT</v>
      </c>
      <c r="L155" s="32">
        <f>équipes!I27</f>
        <v>1716</v>
      </c>
      <c r="M155" s="32"/>
      <c r="N155" s="40">
        <f>SUM(N156:N161)</f>
        <v>0</v>
      </c>
    </row>
    <row r="156" spans="11:14" ht="15">
      <c r="K156" s="37"/>
      <c r="L156" s="26"/>
      <c r="M156" s="26"/>
      <c r="N156" s="38"/>
    </row>
    <row r="157" spans="11:14" ht="15">
      <c r="K157" s="37"/>
      <c r="L157" s="26"/>
      <c r="M157" s="26"/>
      <c r="N157" s="38"/>
    </row>
    <row r="158" spans="11:14" ht="15">
      <c r="K158" s="37"/>
      <c r="L158" s="26"/>
      <c r="M158" s="26"/>
      <c r="N158" s="38"/>
    </row>
    <row r="159" spans="11:14" ht="15">
      <c r="K159" s="37"/>
      <c r="L159" s="26"/>
      <c r="M159" s="26"/>
      <c r="N159" s="38"/>
    </row>
    <row r="160" spans="11:14" ht="15">
      <c r="K160" s="37"/>
      <c r="L160" s="26"/>
      <c r="M160" s="26"/>
      <c r="N160" s="38"/>
    </row>
    <row r="161" spans="11:14" ht="15">
      <c r="K161" s="37"/>
      <c r="L161" s="26"/>
      <c r="M161" s="26"/>
      <c r="N161" s="38"/>
    </row>
    <row r="162" spans="11:14" ht="15">
      <c r="K162" s="39" t="str">
        <f>équipes!H28</f>
        <v>Département du TARN</v>
      </c>
      <c r="L162" s="32">
        <f>équipes!I28</f>
        <v>2564</v>
      </c>
      <c r="M162" s="32"/>
      <c r="N162" s="40">
        <f>SUM(N163:N168)</f>
        <v>0</v>
      </c>
    </row>
    <row r="163" spans="11:14" ht="15">
      <c r="K163" s="37"/>
      <c r="L163" s="26" t="s">
        <v>298</v>
      </c>
      <c r="M163" s="26"/>
      <c r="N163" s="38"/>
    </row>
    <row r="164" spans="11:14" ht="15">
      <c r="K164" s="37"/>
      <c r="L164" s="26" t="s">
        <v>298</v>
      </c>
      <c r="M164" s="26"/>
      <c r="N164" s="38"/>
    </row>
    <row r="165" spans="11:14" ht="15">
      <c r="K165" s="37"/>
      <c r="L165" s="26" t="s">
        <v>298</v>
      </c>
      <c r="M165" s="26"/>
      <c r="N165" s="38"/>
    </row>
    <row r="166" spans="11:14" ht="15">
      <c r="K166" s="37"/>
      <c r="L166" s="26" t="s">
        <v>299</v>
      </c>
      <c r="M166" s="26"/>
      <c r="N166" s="38"/>
    </row>
    <row r="167" spans="11:14" ht="15">
      <c r="K167" s="37"/>
      <c r="L167" s="26"/>
      <c r="M167" s="26"/>
      <c r="N167" s="38"/>
    </row>
    <row r="168" spans="11:14" ht="15">
      <c r="K168" s="37"/>
      <c r="L168" s="26"/>
      <c r="M168" s="26"/>
      <c r="N168" s="38"/>
    </row>
    <row r="169" spans="11:14" ht="15">
      <c r="K169" s="39" t="e">
        <f>équipes!#REF!</f>
        <v>#REF!</v>
      </c>
      <c r="L169" s="32" t="e">
        <f>équipes!#REF!</f>
        <v>#REF!</v>
      </c>
      <c r="M169" s="32"/>
      <c r="N169" s="40">
        <f>N170+N171+N172</f>
        <v>0</v>
      </c>
    </row>
    <row r="170" spans="11:14" ht="15">
      <c r="K170" s="37"/>
      <c r="L170" s="26"/>
      <c r="M170" s="26"/>
      <c r="N170" s="38"/>
    </row>
    <row r="171" spans="11:14" ht="15">
      <c r="K171" s="37"/>
      <c r="L171" s="26"/>
      <c r="M171" s="26"/>
      <c r="N171" s="38"/>
    </row>
    <row r="172" spans="11:14" ht="15">
      <c r="K172" s="37"/>
      <c r="L172" s="26"/>
      <c r="M172" s="26"/>
      <c r="N172" s="38"/>
    </row>
    <row r="173" spans="11:14" ht="15">
      <c r="K173" s="37"/>
      <c r="L173" s="26"/>
      <c r="M173" s="26"/>
      <c r="N173" s="38"/>
    </row>
    <row r="174" spans="11:14" ht="15">
      <c r="K174" s="37"/>
      <c r="L174" s="26"/>
      <c r="M174" s="26"/>
      <c r="N174" s="38"/>
    </row>
    <row r="175" spans="11:14" ht="15">
      <c r="K175" s="37"/>
      <c r="L175" s="26"/>
      <c r="M175" s="26"/>
      <c r="N175" s="38"/>
    </row>
    <row r="176" spans="11:14" ht="15">
      <c r="K176" s="39" t="str">
        <f>équipes!H29</f>
        <v>AS A.P.S.</v>
      </c>
      <c r="L176" s="32">
        <f>équipes!I29</f>
        <v>1637</v>
      </c>
      <c r="M176" s="32"/>
      <c r="N176" s="40">
        <f>+N177+N179</f>
        <v>0</v>
      </c>
    </row>
    <row r="177" spans="11:14" ht="15">
      <c r="K177" s="37"/>
      <c r="L177" s="26"/>
      <c r="M177" s="26"/>
      <c r="N177" s="38"/>
    </row>
    <row r="178" spans="11:14" ht="15">
      <c r="K178" s="37"/>
      <c r="L178" s="26"/>
      <c r="M178" s="26"/>
      <c r="N178" s="38"/>
    </row>
    <row r="179" spans="11:14" ht="15">
      <c r="K179" s="37"/>
      <c r="L179" s="26"/>
      <c r="M179" s="26"/>
      <c r="N179" s="38"/>
    </row>
    <row r="180" spans="11:14" ht="15">
      <c r="K180" s="37"/>
      <c r="L180" s="26"/>
      <c r="M180" s="26"/>
      <c r="N180" s="38"/>
    </row>
    <row r="181" spans="11:14" ht="15">
      <c r="K181" s="37"/>
      <c r="L181" s="26"/>
      <c r="M181" s="26"/>
      <c r="N181" s="38"/>
    </row>
    <row r="182" spans="11:14" ht="15">
      <c r="K182" s="37"/>
      <c r="L182" s="26"/>
      <c r="M182" s="26"/>
      <c r="N182" s="38"/>
    </row>
    <row r="183" spans="11:14" ht="15">
      <c r="K183" s="39" t="e">
        <f>équipes!#REF!</f>
        <v>#REF!</v>
      </c>
      <c r="L183" s="32" t="e">
        <f>équipes!#REF!</f>
        <v>#REF!</v>
      </c>
      <c r="M183" s="32"/>
      <c r="N183" s="40">
        <f>+N184+N186</f>
        <v>0</v>
      </c>
    </row>
    <row r="184" spans="11:14" ht="15">
      <c r="K184" s="37"/>
      <c r="L184" s="26"/>
      <c r="M184" s="26"/>
      <c r="N184" s="38"/>
    </row>
    <row r="185" spans="11:14" ht="15">
      <c r="K185" s="37"/>
      <c r="L185" s="26"/>
      <c r="M185" s="26"/>
      <c r="N185" s="38"/>
    </row>
    <row r="186" spans="11:14" ht="15">
      <c r="K186" s="37"/>
      <c r="L186" s="26"/>
      <c r="M186" s="26"/>
      <c r="N186" s="38"/>
    </row>
    <row r="187" spans="11:14" ht="15">
      <c r="K187" s="37"/>
      <c r="L187" s="26"/>
      <c r="M187" s="26"/>
      <c r="N187" s="38"/>
    </row>
    <row r="188" spans="11:14" ht="15">
      <c r="K188" s="37"/>
      <c r="L188" s="26"/>
      <c r="M188" s="26"/>
      <c r="N188" s="38"/>
    </row>
    <row r="189" spans="11:14" ht="15">
      <c r="K189" s="37"/>
      <c r="L189" s="26"/>
      <c r="M189" s="26"/>
      <c r="N189" s="38"/>
    </row>
    <row r="190" spans="11:14" ht="15">
      <c r="K190" s="39" t="str">
        <f>équipes!H30</f>
        <v>AS Autobus TOULOUSE - eq 1</v>
      </c>
      <c r="L190" s="32">
        <f>équipes!I30</f>
        <v>2507</v>
      </c>
      <c r="M190" s="32"/>
      <c r="N190" s="40">
        <f>+N191+N193</f>
        <v>0</v>
      </c>
    </row>
    <row r="191" spans="11:14" ht="15">
      <c r="K191" s="37"/>
      <c r="L191" s="26"/>
      <c r="M191" s="26"/>
      <c r="N191" s="38"/>
    </row>
    <row r="192" spans="11:14" ht="15">
      <c r="K192" s="37"/>
      <c r="L192" s="26"/>
      <c r="M192" s="26"/>
      <c r="N192" s="38"/>
    </row>
    <row r="193" spans="11:14" ht="15">
      <c r="K193" s="37"/>
      <c r="L193" s="26"/>
      <c r="M193" s="26"/>
      <c r="N193" s="38"/>
    </row>
    <row r="194" spans="11:14" ht="15">
      <c r="K194" s="37"/>
      <c r="L194" s="26"/>
      <c r="M194" s="26"/>
      <c r="N194" s="38"/>
    </row>
    <row r="195" spans="11:14" ht="15">
      <c r="K195" s="37"/>
      <c r="L195" s="26"/>
      <c r="M195" s="26"/>
      <c r="N195" s="38"/>
    </row>
    <row r="196" spans="11:14" ht="15">
      <c r="K196" s="37"/>
      <c r="L196" s="26"/>
      <c r="M196" s="26"/>
      <c r="N196" s="38"/>
    </row>
    <row r="197" spans="11:14" ht="15">
      <c r="K197" s="39" t="str">
        <f>équipes!H31</f>
        <v>AS Autobus TOULOUSE - eq 2</v>
      </c>
      <c r="L197" s="32">
        <f>équipes!I31</f>
        <v>2507</v>
      </c>
      <c r="M197" s="32"/>
      <c r="N197" s="40">
        <f>+N198+N200</f>
        <v>0</v>
      </c>
    </row>
    <row r="198" spans="11:14" ht="15">
      <c r="K198" s="37"/>
      <c r="L198" s="26"/>
      <c r="M198" s="26"/>
      <c r="N198" s="38"/>
    </row>
    <row r="199" spans="11:14" ht="15">
      <c r="K199" s="37"/>
      <c r="L199" s="26"/>
      <c r="M199" s="26"/>
      <c r="N199" s="38"/>
    </row>
    <row r="200" spans="11:14" ht="15">
      <c r="K200" s="37"/>
      <c r="L200" s="26"/>
      <c r="M200" s="26"/>
      <c r="N200" s="38"/>
    </row>
    <row r="201" spans="11:14" ht="15">
      <c r="K201" s="37"/>
      <c r="L201" s="26"/>
      <c r="M201" s="26"/>
      <c r="N201" s="38"/>
    </row>
    <row r="202" spans="11:14" ht="15">
      <c r="K202" s="37"/>
      <c r="L202" s="26"/>
      <c r="M202" s="26"/>
      <c r="N202" s="38"/>
    </row>
    <row r="203" spans="11:14" ht="15">
      <c r="K203" s="37"/>
      <c r="L203" s="26"/>
      <c r="M203" s="26"/>
      <c r="N203" s="38"/>
    </row>
    <row r="204" spans="11:14" ht="15">
      <c r="K204" s="37"/>
      <c r="L204" s="26"/>
      <c r="M204" s="26"/>
      <c r="N204" s="38"/>
    </row>
    <row r="205" spans="11:14" ht="15">
      <c r="K205" s="39">
        <f>équipes!H32</f>
        <v>0</v>
      </c>
      <c r="L205" s="32">
        <f>équipes!I32</f>
        <v>0</v>
      </c>
      <c r="M205" s="32"/>
      <c r="N205" s="40">
        <f>SUM(N206:N211)</f>
        <v>0</v>
      </c>
    </row>
    <row r="206" spans="11:14" ht="15">
      <c r="K206" s="37"/>
      <c r="L206" s="26"/>
      <c r="M206" s="26"/>
      <c r="N206" s="38"/>
    </row>
    <row r="207" spans="11:14" ht="15">
      <c r="K207" s="37"/>
      <c r="L207" s="26"/>
      <c r="M207" s="26"/>
      <c r="N207" s="38"/>
    </row>
    <row r="208" spans="11:14" ht="15">
      <c r="K208" s="37"/>
      <c r="L208" s="26"/>
      <c r="M208" s="26"/>
      <c r="N208" s="38"/>
    </row>
    <row r="209" spans="11:14" ht="15">
      <c r="K209" s="37"/>
      <c r="L209" s="26"/>
      <c r="M209" s="26"/>
      <c r="N209" s="38"/>
    </row>
    <row r="210" spans="11:14" ht="15">
      <c r="K210" s="37"/>
      <c r="L210" s="26"/>
      <c r="M210" s="26"/>
      <c r="N210" s="38"/>
    </row>
    <row r="211" spans="11:14" ht="15">
      <c r="K211" s="37"/>
      <c r="L211" s="26"/>
      <c r="M211" s="26"/>
      <c r="N211" s="38"/>
    </row>
    <row r="212" spans="11:14" ht="15">
      <c r="K212" s="39">
        <f>équipes!H33</f>
        <v>0</v>
      </c>
      <c r="L212" s="32">
        <f>équipes!I33</f>
        <v>0</v>
      </c>
      <c r="M212" s="32"/>
      <c r="N212" s="40">
        <f>SUM(N213:N218)</f>
        <v>0</v>
      </c>
    </row>
    <row r="213" spans="11:14" ht="15">
      <c r="K213" s="37"/>
      <c r="L213" s="26"/>
      <c r="M213" s="26"/>
      <c r="N213" s="38"/>
    </row>
    <row r="214" spans="11:14" ht="15">
      <c r="K214" s="37"/>
      <c r="L214" s="26"/>
      <c r="M214" s="26"/>
      <c r="N214" s="38"/>
    </row>
    <row r="215" spans="11:14" ht="15">
      <c r="K215" s="37"/>
      <c r="L215" s="26"/>
      <c r="M215" s="26"/>
      <c r="N215" s="38"/>
    </row>
    <row r="216" spans="11:14" ht="15">
      <c r="K216" s="37"/>
      <c r="L216" s="26"/>
      <c r="M216" s="26"/>
      <c r="N216" s="38"/>
    </row>
    <row r="217" spans="11:14" ht="15">
      <c r="K217" s="37"/>
      <c r="L217" s="26"/>
      <c r="M217" s="26"/>
      <c r="N217" s="38"/>
    </row>
    <row r="218" spans="11:14" ht="15">
      <c r="K218" s="43"/>
      <c r="L218" s="44"/>
      <c r="M218" s="44"/>
      <c r="N218" s="46"/>
    </row>
  </sheetData>
  <sheetProtection/>
  <mergeCells count="6">
    <mergeCell ref="A1:N1"/>
    <mergeCell ref="A4:I4"/>
    <mergeCell ref="K4:N4"/>
    <mergeCell ref="A3:D3"/>
    <mergeCell ref="F3:I3"/>
    <mergeCell ref="K3:N3"/>
  </mergeCells>
  <printOptions/>
  <pageMargins left="0.36" right="0.38" top="0.34" bottom="0.35" header="0.4921259845" footer="0.4921259845"/>
  <pageSetup fitToHeight="1" fitToWidth="1" horizontalDpi="600" verticalDpi="6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0"/>
  <sheetViews>
    <sheetView zoomScale="75" zoomScaleNormal="75" workbookViewId="0" topLeftCell="A1">
      <selection activeCell="W14" sqref="W14"/>
    </sheetView>
  </sheetViews>
  <sheetFormatPr defaultColWidth="11.57421875" defaultRowHeight="12.75"/>
  <cols>
    <col min="1" max="1" width="29.421875" style="1" customWidth="1"/>
    <col min="2" max="2" width="12.7109375" style="1" customWidth="1"/>
    <col min="3" max="4" width="4.7109375" style="1" customWidth="1"/>
    <col min="5" max="5" width="1.7109375" style="1" customWidth="1"/>
    <col min="6" max="6" width="28.140625" style="1" customWidth="1"/>
    <col min="7" max="7" width="12.7109375" style="1" customWidth="1"/>
    <col min="8" max="9" width="4.7109375" style="1" customWidth="1"/>
    <col min="10" max="10" width="1.7109375" style="1" customWidth="1"/>
    <col min="11" max="11" width="30.421875" style="1" customWidth="1"/>
    <col min="12" max="12" width="12.7109375" style="1" customWidth="1"/>
    <col min="13" max="14" width="4.7109375" style="1" customWidth="1"/>
    <col min="15" max="15" width="4.28125" style="1" customWidth="1"/>
    <col min="16" max="16384" width="11.421875" style="1" customWidth="1"/>
  </cols>
  <sheetData>
    <row r="1" spans="1:17" ht="24">
      <c r="A1" s="146" t="s">
        <v>311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3"/>
      <c r="P1" s="23"/>
      <c r="Q1" s="23"/>
    </row>
    <row r="2" spans="1:17" ht="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4" s="24" customFormat="1" ht="19.5">
      <c r="A3" s="150" t="s">
        <v>5</v>
      </c>
      <c r="B3" s="151"/>
      <c r="C3" s="151"/>
      <c r="D3" s="151"/>
      <c r="E3" s="36"/>
      <c r="F3" s="151" t="s">
        <v>6</v>
      </c>
      <c r="G3" s="151"/>
      <c r="H3" s="151"/>
      <c r="I3" s="152"/>
      <c r="K3" s="150" t="s">
        <v>7</v>
      </c>
      <c r="L3" s="151"/>
      <c r="M3" s="151"/>
      <c r="N3" s="152"/>
    </row>
    <row r="4" spans="1:36" s="24" customFormat="1" ht="19.5">
      <c r="A4" s="147" t="s">
        <v>47</v>
      </c>
      <c r="B4" s="148"/>
      <c r="C4" s="148"/>
      <c r="D4" s="148"/>
      <c r="E4" s="148"/>
      <c r="F4" s="148"/>
      <c r="G4" s="148"/>
      <c r="H4" s="148"/>
      <c r="I4" s="149"/>
      <c r="K4" s="147" t="s">
        <v>312</v>
      </c>
      <c r="L4" s="148"/>
      <c r="M4" s="148"/>
      <c r="N4" s="14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14" ht="15">
      <c r="A5" s="37"/>
      <c r="B5" s="19"/>
      <c r="C5" s="19"/>
      <c r="D5" s="19"/>
      <c r="E5" s="19"/>
      <c r="F5" s="19"/>
      <c r="G5" s="19"/>
      <c r="H5" s="19"/>
      <c r="I5" s="38"/>
      <c r="K5" s="37"/>
      <c r="L5" s="19"/>
      <c r="M5" s="19"/>
      <c r="N5" s="38"/>
    </row>
    <row r="6" spans="1:14" ht="15">
      <c r="A6" s="39" t="str">
        <f>équipes!B6</f>
        <v>AIRBUS Staff Association</v>
      </c>
      <c r="B6" s="32">
        <f>équipes!C6</f>
        <v>588</v>
      </c>
      <c r="C6" s="32"/>
      <c r="D6" s="31">
        <f>SUM(D7:D13)</f>
        <v>0</v>
      </c>
      <c r="E6" s="19"/>
      <c r="F6" s="31" t="str">
        <f>équipes!E6</f>
        <v>ASPTT Albi</v>
      </c>
      <c r="G6" s="32">
        <f>équipes!F6</f>
        <v>332</v>
      </c>
      <c r="H6" s="32"/>
      <c r="I6" s="40">
        <f>SUM(I7:I13)</f>
        <v>0</v>
      </c>
      <c r="K6" s="39" t="str">
        <f>équipes!H6</f>
        <v>A.S. Pierre FABRE</v>
      </c>
      <c r="L6" s="32">
        <f>équipes!I6</f>
        <v>1394</v>
      </c>
      <c r="M6" s="32"/>
      <c r="N6" s="40">
        <f>SUM(N7:N13)</f>
        <v>0</v>
      </c>
    </row>
    <row r="7" spans="1:14" ht="15">
      <c r="A7" s="37"/>
      <c r="B7" s="26" t="s">
        <v>299</v>
      </c>
      <c r="C7" s="26"/>
      <c r="D7" s="19"/>
      <c r="E7" s="19"/>
      <c r="F7" s="19"/>
      <c r="G7" s="26" t="s">
        <v>299</v>
      </c>
      <c r="H7" s="26"/>
      <c r="I7" s="38"/>
      <c r="K7" s="37"/>
      <c r="L7" s="26" t="s">
        <v>298</v>
      </c>
      <c r="M7" s="26"/>
      <c r="N7" s="38"/>
    </row>
    <row r="8" spans="1:14" ht="15">
      <c r="A8" s="37"/>
      <c r="B8" s="26" t="s">
        <v>298</v>
      </c>
      <c r="C8" s="26"/>
      <c r="D8" s="19"/>
      <c r="E8" s="19"/>
      <c r="F8" s="19"/>
      <c r="G8" s="26" t="s">
        <v>298</v>
      </c>
      <c r="H8" s="26"/>
      <c r="I8" s="38"/>
      <c r="K8" s="37"/>
      <c r="L8" s="26" t="s">
        <v>299</v>
      </c>
      <c r="M8" s="26"/>
      <c r="N8" s="38"/>
    </row>
    <row r="9" spans="1:14" ht="15">
      <c r="A9" s="37"/>
      <c r="B9" s="26" t="s">
        <v>299</v>
      </c>
      <c r="C9" s="26"/>
      <c r="D9" s="19"/>
      <c r="E9" s="19"/>
      <c r="F9" s="19"/>
      <c r="G9" s="26" t="s">
        <v>298</v>
      </c>
      <c r="H9" s="26"/>
      <c r="I9" s="38"/>
      <c r="K9" s="37"/>
      <c r="L9" s="26" t="s">
        <v>298</v>
      </c>
      <c r="M9" s="26"/>
      <c r="N9" s="38"/>
    </row>
    <row r="10" spans="1:14" ht="15">
      <c r="A10" s="37"/>
      <c r="B10" s="26" t="s">
        <v>298</v>
      </c>
      <c r="C10" s="26"/>
      <c r="D10" s="19"/>
      <c r="E10" s="19"/>
      <c r="F10" s="19"/>
      <c r="G10" s="26" t="s">
        <v>298</v>
      </c>
      <c r="H10" s="26"/>
      <c r="I10" s="38"/>
      <c r="K10" s="37"/>
      <c r="L10" s="26" t="s">
        <v>298</v>
      </c>
      <c r="M10" s="26"/>
      <c r="N10" s="38"/>
    </row>
    <row r="11" spans="1:14" ht="15">
      <c r="A11" s="37"/>
      <c r="B11" s="26" t="s">
        <v>298</v>
      </c>
      <c r="C11" s="26"/>
      <c r="D11" s="19"/>
      <c r="E11" s="19"/>
      <c r="F11" s="19"/>
      <c r="G11" s="26" t="s">
        <v>299</v>
      </c>
      <c r="H11" s="26"/>
      <c r="I11" s="38"/>
      <c r="K11" s="37"/>
      <c r="L11" s="26" t="s">
        <v>298</v>
      </c>
      <c r="M11" s="26"/>
      <c r="N11" s="38"/>
    </row>
    <row r="12" spans="1:14" ht="15">
      <c r="A12" s="37"/>
      <c r="B12" s="26" t="s">
        <v>298</v>
      </c>
      <c r="C12" s="26"/>
      <c r="D12" s="19"/>
      <c r="E12" s="19"/>
      <c r="F12" s="19"/>
      <c r="G12" s="26" t="s">
        <v>298</v>
      </c>
      <c r="H12" s="26"/>
      <c r="I12" s="38"/>
      <c r="K12" s="37"/>
      <c r="L12" s="26" t="s">
        <v>298</v>
      </c>
      <c r="M12" s="26"/>
      <c r="N12" s="38"/>
    </row>
    <row r="13" spans="1:14" ht="15">
      <c r="A13" s="37"/>
      <c r="B13" s="26"/>
      <c r="C13" s="26"/>
      <c r="D13" s="19"/>
      <c r="E13" s="19"/>
      <c r="F13" s="19"/>
      <c r="G13" s="26"/>
      <c r="H13" s="26"/>
      <c r="I13" s="38"/>
      <c r="K13" s="37"/>
      <c r="L13" s="26"/>
      <c r="M13" s="26"/>
      <c r="N13" s="38"/>
    </row>
    <row r="14" spans="1:14" ht="15">
      <c r="A14" s="39" t="str">
        <f>équipes!B7</f>
        <v>ASPTT Toulouse</v>
      </c>
      <c r="B14" s="32">
        <f>équipes!C7</f>
        <v>914</v>
      </c>
      <c r="C14" s="32"/>
      <c r="D14" s="31">
        <f>SUM(D15:D20)</f>
        <v>0</v>
      </c>
      <c r="E14" s="19"/>
      <c r="F14" s="31" t="str">
        <f>équipes!E7</f>
        <v>SALSA</v>
      </c>
      <c r="G14" s="32">
        <f>équipes!F7</f>
        <v>950</v>
      </c>
      <c r="H14" s="32"/>
      <c r="I14" s="40">
        <f>SUM(I15:I20)</f>
        <v>0</v>
      </c>
      <c r="K14" s="39" t="str">
        <f>équipes!H7</f>
        <v>BPOC - équipe 1</v>
      </c>
      <c r="L14" s="32">
        <f>équipes!I7</f>
        <v>2440</v>
      </c>
      <c r="M14" s="32"/>
      <c r="N14" s="40">
        <f>SUM(N15:N20)</f>
        <v>0</v>
      </c>
    </row>
    <row r="15" spans="1:15" ht="15">
      <c r="A15" s="37"/>
      <c r="B15" s="26" t="s">
        <v>299</v>
      </c>
      <c r="C15" s="26"/>
      <c r="D15" s="19"/>
      <c r="E15" s="19"/>
      <c r="F15" s="19"/>
      <c r="G15" s="26" t="s">
        <v>299</v>
      </c>
      <c r="H15" s="26"/>
      <c r="I15" s="38"/>
      <c r="K15" s="37"/>
      <c r="L15" s="26"/>
      <c r="M15" s="26"/>
      <c r="N15" s="38"/>
      <c r="O15" s="19"/>
    </row>
    <row r="16" spans="1:14" ht="15">
      <c r="A16" s="37"/>
      <c r="B16" s="26" t="s">
        <v>298</v>
      </c>
      <c r="C16" s="26"/>
      <c r="D16" s="19"/>
      <c r="E16" s="19"/>
      <c r="F16" s="19"/>
      <c r="G16" s="26" t="s">
        <v>298</v>
      </c>
      <c r="H16" s="26"/>
      <c r="I16" s="38"/>
      <c r="K16" s="37"/>
      <c r="L16" s="26"/>
      <c r="M16" s="26"/>
      <c r="N16" s="38"/>
    </row>
    <row r="17" spans="1:14" ht="15">
      <c r="A17" s="37"/>
      <c r="B17" s="26" t="s">
        <v>298</v>
      </c>
      <c r="C17" s="26"/>
      <c r="D17" s="19"/>
      <c r="E17" s="19"/>
      <c r="F17" s="19"/>
      <c r="G17" s="26" t="s">
        <v>299</v>
      </c>
      <c r="H17" s="26"/>
      <c r="I17" s="38"/>
      <c r="K17" s="37"/>
      <c r="L17" s="26"/>
      <c r="M17" s="26"/>
      <c r="N17" s="38"/>
    </row>
    <row r="18" spans="1:14" ht="15">
      <c r="A18" s="37"/>
      <c r="B18" s="26" t="s">
        <v>298</v>
      </c>
      <c r="C18" s="26"/>
      <c r="D18" s="19"/>
      <c r="E18" s="19"/>
      <c r="F18" s="19"/>
      <c r="G18" s="26" t="s">
        <v>298</v>
      </c>
      <c r="H18" s="26"/>
      <c r="I18" s="38"/>
      <c r="K18" s="37"/>
      <c r="L18" s="26"/>
      <c r="M18" s="26"/>
      <c r="N18" s="38"/>
    </row>
    <row r="19" spans="2:14" ht="15">
      <c r="B19" s="2" t="s">
        <v>298</v>
      </c>
      <c r="C19" s="26"/>
      <c r="D19" s="19"/>
      <c r="E19" s="19"/>
      <c r="F19" s="19"/>
      <c r="G19" s="26" t="s">
        <v>299</v>
      </c>
      <c r="H19" s="26"/>
      <c r="I19" s="38"/>
      <c r="K19" s="37"/>
      <c r="L19" s="42"/>
      <c r="M19" s="26"/>
      <c r="N19" s="38"/>
    </row>
    <row r="20" spans="2:14" ht="15">
      <c r="B20" s="2" t="s">
        <v>299</v>
      </c>
      <c r="D20" s="19"/>
      <c r="E20" s="19"/>
      <c r="F20" s="19"/>
      <c r="G20" s="26" t="s">
        <v>298</v>
      </c>
      <c r="H20" s="26"/>
      <c r="I20" s="38"/>
      <c r="K20" s="37"/>
      <c r="L20" s="26"/>
      <c r="M20" s="26"/>
      <c r="N20" s="38"/>
    </row>
    <row r="21" spans="4:14" ht="15">
      <c r="D21" s="19"/>
      <c r="E21" s="19"/>
      <c r="F21" s="19"/>
      <c r="G21" s="26"/>
      <c r="H21" s="26"/>
      <c r="I21" s="38"/>
      <c r="K21" s="37"/>
      <c r="L21" s="26"/>
      <c r="M21" s="26"/>
      <c r="N21" s="38"/>
    </row>
    <row r="22" spans="1:14" ht="15">
      <c r="A22" s="39" t="str">
        <f>équipes!B8</f>
        <v>ATSCAF</v>
      </c>
      <c r="B22" s="32">
        <f>équipes!C8</f>
        <v>2278</v>
      </c>
      <c r="C22" s="32"/>
      <c r="D22" s="31">
        <f>SUM(D23:D28)</f>
        <v>0</v>
      </c>
      <c r="E22" s="19"/>
      <c r="F22" s="31" t="str">
        <f>équipes!E8</f>
        <v>LES EPERVIERS</v>
      </c>
      <c r="G22" s="32">
        <f>équipes!F8</f>
        <v>1817</v>
      </c>
      <c r="H22" s="32"/>
      <c r="I22" s="40">
        <f>SUM(I23:I28)</f>
        <v>0</v>
      </c>
      <c r="K22" s="39" t="str">
        <f>équipes!H8</f>
        <v>LABINAL COMECAD</v>
      </c>
      <c r="L22" s="32">
        <f>équipes!I8</f>
        <v>2263</v>
      </c>
      <c r="M22" s="32"/>
      <c r="N22" s="40">
        <f>SUM(N23:N28)</f>
        <v>0</v>
      </c>
    </row>
    <row r="23" spans="1:14" ht="15">
      <c r="A23" s="37"/>
      <c r="B23" s="26" t="s">
        <v>298</v>
      </c>
      <c r="C23" s="26"/>
      <c r="D23" s="19"/>
      <c r="E23" s="19"/>
      <c r="F23" s="19"/>
      <c r="G23" s="26" t="s">
        <v>298</v>
      </c>
      <c r="H23" s="26"/>
      <c r="I23" s="38"/>
      <c r="K23" s="37"/>
      <c r="L23" s="26"/>
      <c r="M23" s="26"/>
      <c r="N23" s="38"/>
    </row>
    <row r="24" spans="1:14" ht="15">
      <c r="A24" s="37"/>
      <c r="B24" s="26" t="s">
        <v>298</v>
      </c>
      <c r="C24" s="26"/>
      <c r="D24" s="19"/>
      <c r="E24" s="19"/>
      <c r="F24" s="19"/>
      <c r="G24" s="26" t="s">
        <v>298</v>
      </c>
      <c r="H24" s="26"/>
      <c r="I24" s="38"/>
      <c r="K24" s="37"/>
      <c r="L24" s="26"/>
      <c r="M24" s="26"/>
      <c r="N24" s="38"/>
    </row>
    <row r="25" spans="1:14" ht="15">
      <c r="A25" s="37"/>
      <c r="B25" s="26" t="s">
        <v>299</v>
      </c>
      <c r="C25" s="26"/>
      <c r="D25" s="19"/>
      <c r="E25" s="19"/>
      <c r="F25" s="19"/>
      <c r="G25" s="26" t="s">
        <v>298</v>
      </c>
      <c r="H25" s="26"/>
      <c r="I25" s="38"/>
      <c r="K25" s="37"/>
      <c r="L25" s="26"/>
      <c r="M25" s="26"/>
      <c r="N25" s="38"/>
    </row>
    <row r="26" spans="1:14" ht="15">
      <c r="A26" s="37"/>
      <c r="B26" s="26" t="s">
        <v>298</v>
      </c>
      <c r="C26" s="26"/>
      <c r="D26" s="19"/>
      <c r="E26" s="19"/>
      <c r="F26" s="19"/>
      <c r="G26" s="26" t="s">
        <v>298</v>
      </c>
      <c r="H26" s="26"/>
      <c r="I26" s="38"/>
      <c r="K26" s="37"/>
      <c r="L26" s="26"/>
      <c r="M26" s="26"/>
      <c r="N26" s="38"/>
    </row>
    <row r="27" spans="1:14" ht="15">
      <c r="A27" s="41"/>
      <c r="B27" s="42" t="s">
        <v>298</v>
      </c>
      <c r="C27" s="26"/>
      <c r="D27" s="19"/>
      <c r="E27" s="19"/>
      <c r="F27" s="19"/>
      <c r="G27" s="26" t="s">
        <v>299</v>
      </c>
      <c r="H27" s="26"/>
      <c r="I27" s="38"/>
      <c r="K27" s="37"/>
      <c r="L27" s="26"/>
      <c r="M27" s="26"/>
      <c r="N27" s="38"/>
    </row>
    <row r="28" spans="1:14" ht="15">
      <c r="A28" s="41"/>
      <c r="B28" s="42"/>
      <c r="C28" s="26"/>
      <c r="D28" s="19"/>
      <c r="E28" s="19"/>
      <c r="F28" s="19"/>
      <c r="G28" s="26" t="s">
        <v>298</v>
      </c>
      <c r="H28" s="26"/>
      <c r="I28" s="38"/>
      <c r="K28" s="37"/>
      <c r="L28" s="26"/>
      <c r="M28" s="26"/>
      <c r="N28" s="38"/>
    </row>
    <row r="29" spans="1:14" ht="15">
      <c r="A29" s="39" t="str">
        <f>équipes!B9</f>
        <v>MATRA</v>
      </c>
      <c r="B29" s="32">
        <f>équipes!C9</f>
        <v>740</v>
      </c>
      <c r="C29" s="32"/>
      <c r="D29" s="31">
        <f>SUM(D30:D35)</f>
        <v>0</v>
      </c>
      <c r="E29" s="19"/>
      <c r="F29" s="25" t="str">
        <f>équipes!E9</f>
        <v>ASSYSTEM</v>
      </c>
      <c r="G29" s="25">
        <f>équipes!F9</f>
        <v>2060</v>
      </c>
      <c r="H29" s="32"/>
      <c r="I29" s="40">
        <f>SUM(I30:I35)</f>
        <v>0</v>
      </c>
      <c r="K29" s="39" t="str">
        <f>équipes!H9</f>
        <v>A.S. VEOLIA EAU S.O.</v>
      </c>
      <c r="L29" s="32">
        <f>équipes!I9</f>
        <v>1061</v>
      </c>
      <c r="M29" s="32"/>
      <c r="N29" s="40">
        <f>SUM(N30:N35)</f>
        <v>0</v>
      </c>
    </row>
    <row r="30" spans="1:14" ht="15">
      <c r="A30" s="37"/>
      <c r="B30" s="26" t="s">
        <v>298</v>
      </c>
      <c r="C30" s="26"/>
      <c r="D30" s="19"/>
      <c r="E30" s="19"/>
      <c r="G30" s="2" t="s">
        <v>298</v>
      </c>
      <c r="H30" s="26"/>
      <c r="I30" s="38"/>
      <c r="K30" s="37"/>
      <c r="L30" s="26"/>
      <c r="M30" s="26"/>
      <c r="N30" s="38"/>
    </row>
    <row r="31" spans="1:14" ht="15">
      <c r="A31" s="37"/>
      <c r="B31" s="26" t="s">
        <v>298</v>
      </c>
      <c r="C31" s="26"/>
      <c r="D31" s="19"/>
      <c r="E31" s="19"/>
      <c r="G31" s="2" t="s">
        <v>298</v>
      </c>
      <c r="H31" s="26"/>
      <c r="I31" s="38"/>
      <c r="K31" s="37"/>
      <c r="L31" s="26"/>
      <c r="M31" s="26"/>
      <c r="N31" s="38"/>
    </row>
    <row r="32" spans="1:14" ht="15">
      <c r="A32" s="37"/>
      <c r="B32" s="26" t="s">
        <v>298</v>
      </c>
      <c r="C32" s="26"/>
      <c r="D32" s="19"/>
      <c r="E32" s="19"/>
      <c r="G32" s="2" t="s">
        <v>298</v>
      </c>
      <c r="H32" s="26"/>
      <c r="I32" s="38"/>
      <c r="K32" s="37"/>
      <c r="L32" s="26"/>
      <c r="M32" s="26"/>
      <c r="N32" s="38"/>
    </row>
    <row r="33" spans="1:14" ht="15">
      <c r="A33" s="37"/>
      <c r="B33" s="26" t="s">
        <v>298</v>
      </c>
      <c r="C33" s="26"/>
      <c r="D33" s="19"/>
      <c r="E33" s="19"/>
      <c r="G33" s="2" t="s">
        <v>299</v>
      </c>
      <c r="H33" s="26"/>
      <c r="I33" s="38"/>
      <c r="K33" s="37"/>
      <c r="L33" s="26"/>
      <c r="M33" s="26"/>
      <c r="N33" s="38"/>
    </row>
    <row r="34" spans="1:14" ht="15">
      <c r="A34" s="37"/>
      <c r="B34" s="26" t="s">
        <v>299</v>
      </c>
      <c r="C34" s="26"/>
      <c r="D34" s="19"/>
      <c r="E34" s="19"/>
      <c r="G34" s="2"/>
      <c r="H34" s="26"/>
      <c r="I34" s="38"/>
      <c r="K34" s="37"/>
      <c r="L34" s="26"/>
      <c r="M34" s="26"/>
      <c r="N34" s="38"/>
    </row>
    <row r="35" spans="1:14" ht="15">
      <c r="A35" s="37"/>
      <c r="B35" s="26" t="s">
        <v>298</v>
      </c>
      <c r="C35" s="26"/>
      <c r="D35" s="19"/>
      <c r="E35" s="19"/>
      <c r="G35" s="2"/>
      <c r="H35" s="26"/>
      <c r="I35" s="38"/>
      <c r="K35" s="37"/>
      <c r="L35" s="26"/>
      <c r="M35" s="26"/>
      <c r="N35" s="38"/>
    </row>
    <row r="36" spans="1:14" ht="15">
      <c r="A36" s="39" t="str">
        <f>équipes!B10</f>
        <v>ASPCG31</v>
      </c>
      <c r="B36" s="32">
        <f>équipes!C10</f>
        <v>555</v>
      </c>
      <c r="C36" s="32"/>
      <c r="D36" s="31">
        <f>SUM(D37:D42)</f>
        <v>0</v>
      </c>
      <c r="E36" s="19"/>
      <c r="F36" s="31" t="str">
        <f>équipes!E10</f>
        <v>A.S. BASF</v>
      </c>
      <c r="G36" s="32">
        <f>équipes!F10</f>
        <v>1466</v>
      </c>
      <c r="H36" s="32"/>
      <c r="I36" s="40">
        <f>SUM(I37:I42)</f>
        <v>0</v>
      </c>
      <c r="K36" s="39" t="str">
        <f>équipes!H10</f>
        <v>THALES INTER SPORT</v>
      </c>
      <c r="L36" s="32">
        <f>équipes!I10</f>
        <v>731</v>
      </c>
      <c r="M36" s="32"/>
      <c r="N36" s="40">
        <f>SUM(N37:N42)</f>
        <v>0</v>
      </c>
    </row>
    <row r="37" spans="1:14" ht="15">
      <c r="A37" s="37"/>
      <c r="B37" s="26" t="s">
        <v>298</v>
      </c>
      <c r="C37" s="26"/>
      <c r="D37" s="19"/>
      <c r="E37" s="19"/>
      <c r="F37" s="19"/>
      <c r="G37" s="26" t="s">
        <v>299</v>
      </c>
      <c r="H37" s="26"/>
      <c r="I37" s="38"/>
      <c r="K37" s="37"/>
      <c r="L37" s="26" t="s">
        <v>298</v>
      </c>
      <c r="M37" s="26"/>
      <c r="N37" s="38"/>
    </row>
    <row r="38" spans="1:14" ht="15">
      <c r="A38" s="37"/>
      <c r="B38" s="26" t="s">
        <v>298</v>
      </c>
      <c r="C38" s="26"/>
      <c r="D38" s="19"/>
      <c r="E38" s="19"/>
      <c r="F38" s="19"/>
      <c r="G38" s="26" t="s">
        <v>298</v>
      </c>
      <c r="H38" s="26"/>
      <c r="I38" s="38"/>
      <c r="K38" s="37"/>
      <c r="L38" s="26" t="s">
        <v>299</v>
      </c>
      <c r="M38" s="26"/>
      <c r="N38" s="38"/>
    </row>
    <row r="39" spans="1:14" ht="15">
      <c r="A39" s="37"/>
      <c r="B39" s="26" t="s">
        <v>298</v>
      </c>
      <c r="C39" s="26"/>
      <c r="D39" s="19"/>
      <c r="E39" s="19"/>
      <c r="F39" s="19"/>
      <c r="G39" s="26" t="s">
        <v>298</v>
      </c>
      <c r="H39" s="26"/>
      <c r="I39" s="38"/>
      <c r="K39" s="37"/>
      <c r="L39" s="26" t="s">
        <v>298</v>
      </c>
      <c r="M39" s="26"/>
      <c r="N39" s="38"/>
    </row>
    <row r="40" spans="1:14" ht="15">
      <c r="A40" s="37"/>
      <c r="B40" s="26" t="s">
        <v>298</v>
      </c>
      <c r="C40" s="26"/>
      <c r="D40" s="19"/>
      <c r="E40" s="19"/>
      <c r="F40" s="19"/>
      <c r="G40" s="26" t="s">
        <v>298</v>
      </c>
      <c r="H40" s="26"/>
      <c r="I40" s="38"/>
      <c r="K40" s="37"/>
      <c r="L40" s="26" t="s">
        <v>298</v>
      </c>
      <c r="M40" s="26"/>
      <c r="N40" s="38"/>
    </row>
    <row r="41" spans="1:14" ht="15">
      <c r="A41" s="37"/>
      <c r="B41" s="26" t="s">
        <v>298</v>
      </c>
      <c r="C41" s="26"/>
      <c r="D41" s="19"/>
      <c r="E41" s="19"/>
      <c r="F41" s="19"/>
      <c r="G41" s="26" t="s">
        <v>298</v>
      </c>
      <c r="H41" s="26"/>
      <c r="I41" s="38"/>
      <c r="K41" s="37"/>
      <c r="L41" s="26" t="s">
        <v>298</v>
      </c>
      <c r="M41" s="26"/>
      <c r="N41" s="38"/>
    </row>
    <row r="42" spans="1:14" ht="15">
      <c r="A42" s="37"/>
      <c r="B42" s="26" t="s">
        <v>298</v>
      </c>
      <c r="C42" s="26"/>
      <c r="D42" s="19"/>
      <c r="E42" s="19"/>
      <c r="F42" s="19"/>
      <c r="G42" s="26" t="s">
        <v>298</v>
      </c>
      <c r="H42" s="26"/>
      <c r="I42" s="38"/>
      <c r="K42" s="37"/>
      <c r="L42" s="26" t="s">
        <v>298</v>
      </c>
      <c r="M42" s="26"/>
      <c r="N42" s="38"/>
    </row>
    <row r="43" spans="1:14" ht="15">
      <c r="A43" s="37"/>
      <c r="B43" s="26"/>
      <c r="C43" s="26"/>
      <c r="D43" s="19"/>
      <c r="E43" s="19"/>
      <c r="F43" s="19"/>
      <c r="G43" s="26"/>
      <c r="H43" s="26"/>
      <c r="I43" s="38"/>
      <c r="K43" s="37"/>
      <c r="L43" s="26"/>
      <c r="M43" s="26"/>
      <c r="N43" s="38"/>
    </row>
    <row r="44" spans="1:14" ht="15">
      <c r="A44" s="39" t="str">
        <f>équipes!B11</f>
        <v>A.S. CAP GEMINI</v>
      </c>
      <c r="B44" s="32">
        <f>équipes!C11</f>
        <v>1822</v>
      </c>
      <c r="C44" s="32"/>
      <c r="D44" s="31">
        <f>SUM(D45:D50)</f>
        <v>0</v>
      </c>
      <c r="E44" s="19"/>
      <c r="F44" s="31" t="str">
        <f>équipes!E11</f>
        <v>US Armement Toulouse</v>
      </c>
      <c r="G44" s="32">
        <f>équipes!F11</f>
        <v>1431</v>
      </c>
      <c r="H44" s="32"/>
      <c r="I44" s="40">
        <f>SUM(I45:I50)</f>
        <v>0</v>
      </c>
      <c r="K44" s="39" t="str">
        <f>équipes!H11</f>
        <v>A.S. ASSYSTEM - équipe 2</v>
      </c>
      <c r="L44" s="32">
        <f>équipes!I11</f>
        <v>2060</v>
      </c>
      <c r="M44" s="32"/>
      <c r="N44" s="40">
        <f>SUM(N45:N50)</f>
        <v>0</v>
      </c>
    </row>
    <row r="45" spans="1:14" ht="15">
      <c r="A45" s="37"/>
      <c r="B45" s="26" t="s">
        <v>299</v>
      </c>
      <c r="C45" s="26"/>
      <c r="D45" s="19"/>
      <c r="E45" s="19"/>
      <c r="F45" s="19"/>
      <c r="G45" s="26" t="s">
        <v>298</v>
      </c>
      <c r="H45" s="26"/>
      <c r="I45" s="38"/>
      <c r="K45" s="37"/>
      <c r="L45" s="26"/>
      <c r="M45" s="26"/>
      <c r="N45" s="38"/>
    </row>
    <row r="46" spans="1:14" ht="15">
      <c r="A46" s="37"/>
      <c r="B46" s="26" t="s">
        <v>298</v>
      </c>
      <c r="C46" s="26"/>
      <c r="D46" s="19"/>
      <c r="E46" s="19"/>
      <c r="F46" s="19"/>
      <c r="G46" s="26" t="s">
        <v>298</v>
      </c>
      <c r="H46" s="26"/>
      <c r="I46" s="38"/>
      <c r="K46" s="37"/>
      <c r="L46" s="26"/>
      <c r="M46" s="26"/>
      <c r="N46" s="38"/>
    </row>
    <row r="47" spans="1:14" ht="15">
      <c r="A47" s="37"/>
      <c r="B47" s="26" t="s">
        <v>299</v>
      </c>
      <c r="C47" s="26"/>
      <c r="D47" s="19"/>
      <c r="E47" s="19"/>
      <c r="F47" s="19"/>
      <c r="G47" s="26" t="s">
        <v>299</v>
      </c>
      <c r="H47" s="26"/>
      <c r="I47" s="38"/>
      <c r="K47" s="37"/>
      <c r="L47" s="26"/>
      <c r="M47" s="26"/>
      <c r="N47" s="38"/>
    </row>
    <row r="48" spans="1:14" ht="15">
      <c r="A48" s="37"/>
      <c r="B48" s="26" t="s">
        <v>298</v>
      </c>
      <c r="C48" s="26"/>
      <c r="D48" s="19"/>
      <c r="E48" s="19"/>
      <c r="F48" s="19"/>
      <c r="G48" s="26" t="s">
        <v>298</v>
      </c>
      <c r="H48" s="26"/>
      <c r="I48" s="38"/>
      <c r="K48" s="37"/>
      <c r="L48" s="26"/>
      <c r="M48" s="26"/>
      <c r="N48" s="38"/>
    </row>
    <row r="49" spans="1:14" ht="15">
      <c r="A49" s="37"/>
      <c r="B49" s="26" t="s">
        <v>299</v>
      </c>
      <c r="C49" s="26"/>
      <c r="D49" s="19"/>
      <c r="E49" s="19"/>
      <c r="F49" s="19"/>
      <c r="G49" s="26"/>
      <c r="H49" s="26"/>
      <c r="I49" s="38"/>
      <c r="K49" s="37"/>
      <c r="L49" s="26"/>
      <c r="M49" s="26"/>
      <c r="N49" s="38"/>
    </row>
    <row r="50" spans="1:14" ht="15">
      <c r="A50" s="37"/>
      <c r="B50" s="26" t="s">
        <v>298</v>
      </c>
      <c r="C50" s="26"/>
      <c r="D50" s="19"/>
      <c r="E50" s="19"/>
      <c r="F50" s="19"/>
      <c r="G50" s="26"/>
      <c r="H50" s="26"/>
      <c r="I50" s="38"/>
      <c r="K50" s="37"/>
      <c r="L50" s="26"/>
      <c r="M50" s="26"/>
      <c r="N50" s="38"/>
    </row>
    <row r="51" spans="1:19" ht="15">
      <c r="A51" s="39" t="str">
        <f>équipes!B12</f>
        <v>A.S. AIR FRANCE</v>
      </c>
      <c r="B51" s="32">
        <f>équipes!C12</f>
        <v>771</v>
      </c>
      <c r="C51" s="32"/>
      <c r="D51" s="31">
        <f>SUM(D52:D57)</f>
        <v>0</v>
      </c>
      <c r="E51" s="19"/>
      <c r="F51" s="31" t="str">
        <f>équipes!E12</f>
        <v>AXA</v>
      </c>
      <c r="G51" s="32">
        <f>équipes!F12</f>
        <v>1373</v>
      </c>
      <c r="H51" s="32"/>
      <c r="I51" s="40">
        <f>SUM(I52:I57)</f>
        <v>0</v>
      </c>
      <c r="K51" s="39" t="str">
        <f>équipes!H12</f>
        <v>BNP PARIBAS</v>
      </c>
      <c r="L51" s="32">
        <f>équipes!I12</f>
        <v>1723</v>
      </c>
      <c r="M51" s="32"/>
      <c r="N51" s="40">
        <f>SUM(N52:N57)</f>
        <v>0</v>
      </c>
      <c r="S51" s="31">
        <f>SUM(S52:S57)</f>
        <v>0</v>
      </c>
    </row>
    <row r="52" spans="1:19" ht="15">
      <c r="A52" s="37"/>
      <c r="B52" s="26" t="s">
        <v>298</v>
      </c>
      <c r="C52" s="26"/>
      <c r="D52" s="19"/>
      <c r="E52" s="19"/>
      <c r="F52" s="19"/>
      <c r="G52" s="26" t="s">
        <v>298</v>
      </c>
      <c r="H52" s="26"/>
      <c r="I52" s="38"/>
      <c r="K52" s="37"/>
      <c r="L52" s="26"/>
      <c r="M52" s="26"/>
      <c r="N52" s="38"/>
      <c r="S52" s="19"/>
    </row>
    <row r="53" spans="1:19" ht="15">
      <c r="A53" s="37"/>
      <c r="B53" s="26" t="s">
        <v>298</v>
      </c>
      <c r="C53" s="26"/>
      <c r="D53" s="19"/>
      <c r="E53" s="19"/>
      <c r="F53" s="19"/>
      <c r="G53" s="26" t="s">
        <v>298</v>
      </c>
      <c r="H53" s="26"/>
      <c r="I53" s="38"/>
      <c r="K53" s="37"/>
      <c r="L53" s="26"/>
      <c r="M53" s="26"/>
      <c r="N53" s="38"/>
      <c r="S53" s="19"/>
    </row>
    <row r="54" spans="1:19" ht="15">
      <c r="A54" s="37"/>
      <c r="B54" s="26" t="s">
        <v>298</v>
      </c>
      <c r="C54" s="26"/>
      <c r="D54" s="19"/>
      <c r="E54" s="19"/>
      <c r="F54" s="19"/>
      <c r="G54" s="26" t="s">
        <v>299</v>
      </c>
      <c r="H54" s="26"/>
      <c r="I54" s="38"/>
      <c r="K54" s="37"/>
      <c r="L54" s="26"/>
      <c r="M54" s="26"/>
      <c r="N54" s="38"/>
      <c r="S54" s="19"/>
    </row>
    <row r="55" spans="1:19" ht="15">
      <c r="A55" s="37"/>
      <c r="B55" s="26" t="s">
        <v>298</v>
      </c>
      <c r="C55" s="26"/>
      <c r="D55" s="19"/>
      <c r="E55" s="19"/>
      <c r="F55" s="19"/>
      <c r="G55" s="26" t="s">
        <v>298</v>
      </c>
      <c r="H55" s="26"/>
      <c r="I55" s="38"/>
      <c r="K55" s="37"/>
      <c r="L55" s="26"/>
      <c r="M55" s="26"/>
      <c r="N55" s="38"/>
      <c r="S55" s="19"/>
    </row>
    <row r="56" spans="1:19" ht="15">
      <c r="A56" s="37"/>
      <c r="B56" s="26" t="s">
        <v>298</v>
      </c>
      <c r="C56" s="26"/>
      <c r="D56" s="19"/>
      <c r="E56" s="19"/>
      <c r="F56" s="19"/>
      <c r="G56" s="26" t="s">
        <v>299</v>
      </c>
      <c r="H56" s="26"/>
      <c r="I56" s="38"/>
      <c r="K56" s="37"/>
      <c r="L56" s="26"/>
      <c r="M56" s="26"/>
      <c r="N56" s="38"/>
      <c r="S56" s="19"/>
    </row>
    <row r="57" spans="1:19" ht="15">
      <c r="A57" s="37"/>
      <c r="B57" s="26" t="s">
        <v>298</v>
      </c>
      <c r="C57" s="26"/>
      <c r="D57" s="19"/>
      <c r="E57" s="19"/>
      <c r="F57" s="19"/>
      <c r="G57" s="26" t="s">
        <v>298</v>
      </c>
      <c r="H57" s="26"/>
      <c r="I57" s="38"/>
      <c r="K57" s="37"/>
      <c r="L57" s="26"/>
      <c r="M57" s="26"/>
      <c r="N57" s="38"/>
      <c r="S57" s="19"/>
    </row>
    <row r="58" spans="1:14" ht="15">
      <c r="A58" s="39" t="s">
        <v>306</v>
      </c>
      <c r="B58" s="32">
        <v>950</v>
      </c>
      <c r="C58" s="32"/>
      <c r="D58" s="31">
        <f>SUM(D59:D64)</f>
        <v>0</v>
      </c>
      <c r="E58" s="19"/>
      <c r="F58" s="109" t="str">
        <f>équipes!E13</f>
        <v>ASEEPAT</v>
      </c>
      <c r="G58" s="32">
        <f>équipes!F13</f>
        <v>1107</v>
      </c>
      <c r="H58" s="32"/>
      <c r="I58" s="40">
        <f>SUM(I59:I64)</f>
        <v>0</v>
      </c>
      <c r="K58" s="39" t="str">
        <f>équipes!H13</f>
        <v>COSAT Mairie de Toulouse</v>
      </c>
      <c r="L58" s="32">
        <f>équipes!I13</f>
        <v>895</v>
      </c>
      <c r="M58" s="32"/>
      <c r="N58" s="40">
        <f>SUM(N59:N64)</f>
        <v>0</v>
      </c>
    </row>
    <row r="59" spans="1:14" ht="15">
      <c r="A59" s="37"/>
      <c r="B59" s="26" t="s">
        <v>298</v>
      </c>
      <c r="C59" s="26"/>
      <c r="D59" s="19"/>
      <c r="E59" s="19"/>
      <c r="F59" s="19"/>
      <c r="G59" s="26" t="s">
        <v>299</v>
      </c>
      <c r="H59" s="26"/>
      <c r="I59" s="38"/>
      <c r="K59" s="37"/>
      <c r="L59" s="26" t="s">
        <v>298</v>
      </c>
      <c r="M59" s="26"/>
      <c r="N59" s="38"/>
    </row>
    <row r="60" spans="1:14" ht="15">
      <c r="A60" s="37"/>
      <c r="B60" s="26" t="s">
        <v>298</v>
      </c>
      <c r="C60" s="26"/>
      <c r="D60" s="19"/>
      <c r="E60" s="19"/>
      <c r="F60" s="19"/>
      <c r="G60" s="26" t="s">
        <v>298</v>
      </c>
      <c r="H60" s="26"/>
      <c r="I60" s="38"/>
      <c r="K60" s="37"/>
      <c r="L60" s="26" t="s">
        <v>298</v>
      </c>
      <c r="M60" s="26"/>
      <c r="N60" s="38"/>
    </row>
    <row r="61" spans="1:14" ht="15">
      <c r="A61" s="37"/>
      <c r="B61" s="26" t="s">
        <v>298</v>
      </c>
      <c r="C61" s="26"/>
      <c r="D61" s="19"/>
      <c r="E61" s="19"/>
      <c r="F61" s="19"/>
      <c r="G61" s="26" t="s">
        <v>299</v>
      </c>
      <c r="H61" s="26"/>
      <c r="I61" s="38"/>
      <c r="K61" s="37"/>
      <c r="L61" s="26" t="s">
        <v>298</v>
      </c>
      <c r="M61" s="26"/>
      <c r="N61" s="38"/>
    </row>
    <row r="62" spans="1:14" ht="15">
      <c r="A62" s="37"/>
      <c r="B62" s="26" t="s">
        <v>298</v>
      </c>
      <c r="C62" s="26"/>
      <c r="D62" s="19"/>
      <c r="E62" s="19"/>
      <c r="F62" s="19"/>
      <c r="G62" s="26" t="s">
        <v>298</v>
      </c>
      <c r="H62" s="26"/>
      <c r="I62" s="38"/>
      <c r="K62" s="37"/>
      <c r="L62" s="26" t="s">
        <v>298</v>
      </c>
      <c r="M62" s="26"/>
      <c r="N62" s="38"/>
    </row>
    <row r="63" spans="1:14" ht="15">
      <c r="A63" s="37"/>
      <c r="B63" s="26"/>
      <c r="C63" s="26"/>
      <c r="D63" s="19"/>
      <c r="E63" s="19"/>
      <c r="F63" s="19"/>
      <c r="G63" s="26" t="s">
        <v>298</v>
      </c>
      <c r="H63" s="26"/>
      <c r="I63" s="38"/>
      <c r="K63" s="37"/>
      <c r="L63" s="26" t="s">
        <v>299</v>
      </c>
      <c r="M63" s="26"/>
      <c r="N63" s="38"/>
    </row>
    <row r="64" spans="1:14" ht="15">
      <c r="A64" s="37"/>
      <c r="B64" s="26"/>
      <c r="C64" s="26"/>
      <c r="D64" s="19"/>
      <c r="E64" s="19"/>
      <c r="F64" s="19"/>
      <c r="G64" s="26" t="s">
        <v>298</v>
      </c>
      <c r="H64" s="26"/>
      <c r="I64" s="38"/>
      <c r="K64" s="37"/>
      <c r="L64" s="26" t="s">
        <v>298</v>
      </c>
      <c r="M64" s="26"/>
      <c r="N64" s="38"/>
    </row>
    <row r="65" spans="1:14" ht="15">
      <c r="A65" s="37"/>
      <c r="B65" s="26"/>
      <c r="C65" s="26"/>
      <c r="D65" s="19"/>
      <c r="E65" s="19"/>
      <c r="F65" s="19"/>
      <c r="G65" s="26"/>
      <c r="H65" s="26"/>
      <c r="I65" s="38"/>
      <c r="K65" s="37"/>
      <c r="L65" s="26"/>
      <c r="M65" s="26"/>
      <c r="N65" s="38"/>
    </row>
    <row r="66" spans="1:14" ht="15">
      <c r="A66" s="39" t="str">
        <f>équipes!B14</f>
        <v>CREDIT AGRICOLE</v>
      </c>
      <c r="B66" s="32">
        <f>équipes!C14</f>
        <v>1214</v>
      </c>
      <c r="C66" s="32"/>
      <c r="D66" s="31">
        <f>SUM(D67:D72)</f>
        <v>0</v>
      </c>
      <c r="E66" s="19"/>
      <c r="F66" s="31" t="str">
        <f>équipes!E14</f>
        <v>TEC</v>
      </c>
      <c r="G66" s="32">
        <f>équipes!F14</f>
        <v>838</v>
      </c>
      <c r="H66" s="32"/>
      <c r="I66" s="40">
        <f>SUM(I67:I72)</f>
        <v>0</v>
      </c>
      <c r="K66" s="39" t="str">
        <f>équipes!H14</f>
        <v>A.S.C. ONERA</v>
      </c>
      <c r="L66" s="32">
        <f>équipes!I14</f>
        <v>433</v>
      </c>
      <c r="M66" s="32"/>
      <c r="N66" s="40">
        <f>SUM(N67:N72)</f>
        <v>0</v>
      </c>
    </row>
    <row r="67" spans="1:14" ht="15">
      <c r="A67" s="37"/>
      <c r="B67" s="26" t="s">
        <v>298</v>
      </c>
      <c r="C67" s="26"/>
      <c r="D67" s="19"/>
      <c r="E67" s="19"/>
      <c r="F67" s="19"/>
      <c r="G67" s="26" t="s">
        <v>298</v>
      </c>
      <c r="H67" s="26"/>
      <c r="I67" s="38"/>
      <c r="K67" s="37"/>
      <c r="L67" s="26" t="s">
        <v>298</v>
      </c>
      <c r="M67" s="26"/>
      <c r="N67" s="38"/>
    </row>
    <row r="68" spans="1:14" ht="15">
      <c r="A68" s="37"/>
      <c r="B68" s="26" t="s">
        <v>298</v>
      </c>
      <c r="C68" s="26"/>
      <c r="D68" s="19"/>
      <c r="E68" s="19"/>
      <c r="F68" s="19"/>
      <c r="G68" s="26" t="s">
        <v>298</v>
      </c>
      <c r="H68" s="26"/>
      <c r="I68" s="38"/>
      <c r="K68" s="37"/>
      <c r="L68" s="26" t="s">
        <v>298</v>
      </c>
      <c r="M68" s="26"/>
      <c r="N68" s="38"/>
    </row>
    <row r="69" spans="1:14" ht="15">
      <c r="A69" s="37"/>
      <c r="B69" s="26" t="s">
        <v>298</v>
      </c>
      <c r="C69" s="26"/>
      <c r="D69" s="19"/>
      <c r="E69" s="19"/>
      <c r="F69" s="19"/>
      <c r="G69" s="26" t="s">
        <v>298</v>
      </c>
      <c r="H69" s="26"/>
      <c r="I69" s="38"/>
      <c r="K69" s="37"/>
      <c r="L69" s="26" t="s">
        <v>298</v>
      </c>
      <c r="M69" s="26"/>
      <c r="N69" s="38"/>
    </row>
    <row r="70" spans="1:14" ht="15">
      <c r="A70" s="37"/>
      <c r="B70" s="26" t="s">
        <v>298</v>
      </c>
      <c r="C70" s="26"/>
      <c r="D70" s="19"/>
      <c r="E70" s="19"/>
      <c r="F70" s="19"/>
      <c r="G70" s="26" t="s">
        <v>299</v>
      </c>
      <c r="H70" s="26"/>
      <c r="I70" s="38"/>
      <c r="K70" s="37"/>
      <c r="L70" s="26" t="s">
        <v>298</v>
      </c>
      <c r="M70" s="26"/>
      <c r="N70" s="38"/>
    </row>
    <row r="71" spans="1:14" ht="15">
      <c r="A71" s="37"/>
      <c r="B71" s="26" t="s">
        <v>299</v>
      </c>
      <c r="C71" s="26"/>
      <c r="D71" s="19"/>
      <c r="E71" s="19"/>
      <c r="F71" s="19"/>
      <c r="G71" s="26" t="s">
        <v>298</v>
      </c>
      <c r="H71" s="26"/>
      <c r="I71" s="38"/>
      <c r="K71" s="37"/>
      <c r="L71" s="26"/>
      <c r="M71" s="26"/>
      <c r="N71" s="38"/>
    </row>
    <row r="72" spans="1:14" ht="15">
      <c r="A72" s="37"/>
      <c r="B72" s="26" t="s">
        <v>298</v>
      </c>
      <c r="C72" s="26"/>
      <c r="D72" s="19"/>
      <c r="E72" s="19"/>
      <c r="F72" s="19"/>
      <c r="G72" s="26" t="s">
        <v>298</v>
      </c>
      <c r="H72" s="26"/>
      <c r="I72" s="38"/>
      <c r="K72" s="37"/>
      <c r="L72" s="26"/>
      <c r="M72" s="26"/>
      <c r="N72" s="38"/>
    </row>
    <row r="73" spans="1:14" ht="15">
      <c r="A73" s="39" t="str">
        <f>équipes!B15</f>
        <v>AGJSEP</v>
      </c>
      <c r="B73" s="32">
        <f>équipes!C15</f>
        <v>906</v>
      </c>
      <c r="C73" s="32"/>
      <c r="D73" s="31">
        <f>SUM(D74:D79)</f>
        <v>0</v>
      </c>
      <c r="E73" s="19"/>
      <c r="F73" s="31" t="str">
        <f>équipes!E15</f>
        <v>US Aviation Latecoere</v>
      </c>
      <c r="G73" s="32">
        <f>équipes!F15</f>
        <v>1611</v>
      </c>
      <c r="H73" s="32"/>
      <c r="I73" s="40">
        <f>SUM(I74:I79)</f>
        <v>0</v>
      </c>
      <c r="K73" s="39" t="str">
        <f>équipes!H15</f>
        <v>A.S.C. CNES</v>
      </c>
      <c r="L73" s="32">
        <f>équipes!I15</f>
        <v>759</v>
      </c>
      <c r="M73" s="32"/>
      <c r="N73" s="40">
        <f>SUM(N74:N79)</f>
        <v>0</v>
      </c>
    </row>
    <row r="74" spans="1:14" ht="15">
      <c r="A74" s="37"/>
      <c r="B74" s="26" t="s">
        <v>299</v>
      </c>
      <c r="C74" s="26"/>
      <c r="D74" s="19"/>
      <c r="E74" s="19"/>
      <c r="F74" s="107"/>
      <c r="G74" s="26" t="s">
        <v>298</v>
      </c>
      <c r="H74" s="26"/>
      <c r="I74" s="38"/>
      <c r="K74" s="37"/>
      <c r="L74" s="26"/>
      <c r="M74" s="26"/>
      <c r="N74" s="38"/>
    </row>
    <row r="75" spans="1:14" ht="15">
      <c r="A75" s="37"/>
      <c r="B75" s="26" t="s">
        <v>298</v>
      </c>
      <c r="C75" s="26"/>
      <c r="D75" s="19"/>
      <c r="E75" s="19"/>
      <c r="F75" s="107"/>
      <c r="G75" s="108" t="s">
        <v>298</v>
      </c>
      <c r="H75" s="26"/>
      <c r="I75" s="38"/>
      <c r="K75" s="37"/>
      <c r="L75" s="26"/>
      <c r="M75" s="26"/>
      <c r="N75" s="38"/>
    </row>
    <row r="76" spans="1:14" ht="15">
      <c r="A76" s="37"/>
      <c r="B76" s="26" t="s">
        <v>299</v>
      </c>
      <c r="C76" s="26"/>
      <c r="D76" s="19"/>
      <c r="E76" s="19"/>
      <c r="F76" s="19"/>
      <c r="G76" s="26" t="s">
        <v>298</v>
      </c>
      <c r="H76" s="26"/>
      <c r="I76" s="38"/>
      <c r="K76" s="37"/>
      <c r="L76" s="26"/>
      <c r="M76" s="26"/>
      <c r="N76" s="38"/>
    </row>
    <row r="77" spans="1:14" ht="15">
      <c r="A77" s="37"/>
      <c r="B77" s="26" t="s">
        <v>298</v>
      </c>
      <c r="C77" s="26"/>
      <c r="D77" s="19"/>
      <c r="E77" s="19"/>
      <c r="F77" s="19"/>
      <c r="G77" s="26" t="s">
        <v>298</v>
      </c>
      <c r="H77" s="26"/>
      <c r="I77" s="38"/>
      <c r="K77" s="37"/>
      <c r="L77" s="26"/>
      <c r="M77" s="26"/>
      <c r="N77" s="38"/>
    </row>
    <row r="78" spans="1:14" ht="15">
      <c r="A78" s="37"/>
      <c r="B78" s="26" t="s">
        <v>298</v>
      </c>
      <c r="C78" s="26"/>
      <c r="D78" s="19"/>
      <c r="E78" s="19"/>
      <c r="F78" s="19"/>
      <c r="G78" s="26"/>
      <c r="H78" s="26"/>
      <c r="I78" s="38"/>
      <c r="K78" s="37"/>
      <c r="L78" s="26"/>
      <c r="M78" s="26"/>
      <c r="N78" s="38"/>
    </row>
    <row r="79" spans="1:14" ht="15">
      <c r="A79" s="43"/>
      <c r="B79" s="44" t="s">
        <v>298</v>
      </c>
      <c r="C79" s="44"/>
      <c r="D79" s="45"/>
      <c r="E79" s="45"/>
      <c r="F79" s="45"/>
      <c r="G79" s="44"/>
      <c r="H79" s="44"/>
      <c r="I79" s="46"/>
      <c r="K79" s="37"/>
      <c r="L79" s="26"/>
      <c r="M79" s="26"/>
      <c r="N79" s="38"/>
    </row>
    <row r="80" spans="1:14" ht="15">
      <c r="A80" s="25"/>
      <c r="B80" s="27"/>
      <c r="C80" s="27"/>
      <c r="D80" s="25"/>
      <c r="G80" s="27"/>
      <c r="H80" s="27"/>
      <c r="I80" s="25"/>
      <c r="K80" s="39" t="str">
        <f>équipes!H16</f>
        <v>SOCIETE GENERALE</v>
      </c>
      <c r="L80" s="32">
        <f>équipes!I16</f>
        <v>949</v>
      </c>
      <c r="M80" s="32"/>
      <c r="N80" s="40">
        <f>SUM(N81:N86)</f>
        <v>0</v>
      </c>
    </row>
    <row r="81" spans="7:14" ht="15">
      <c r="G81" s="2"/>
      <c r="H81" s="2"/>
      <c r="K81" s="37"/>
      <c r="L81" s="26"/>
      <c r="M81" s="26"/>
      <c r="N81" s="38"/>
    </row>
    <row r="82" spans="7:14" ht="15">
      <c r="G82" s="2"/>
      <c r="H82" s="2"/>
      <c r="K82" s="37"/>
      <c r="L82" s="26"/>
      <c r="M82" s="26"/>
      <c r="N82" s="38"/>
    </row>
    <row r="83" spans="7:14" ht="15">
      <c r="G83" s="2"/>
      <c r="H83" s="2"/>
      <c r="K83" s="37"/>
      <c r="L83" s="26"/>
      <c r="M83" s="26"/>
      <c r="N83" s="38"/>
    </row>
    <row r="84" spans="1:14" ht="15">
      <c r="A84" s="63" t="s">
        <v>35</v>
      </c>
      <c r="G84" s="2"/>
      <c r="H84" s="2"/>
      <c r="K84" s="37"/>
      <c r="L84" s="26"/>
      <c r="M84" s="26"/>
      <c r="N84" s="38"/>
    </row>
    <row r="85" spans="1:14" ht="15">
      <c r="A85" s="50"/>
      <c r="G85" s="2"/>
      <c r="H85" s="2"/>
      <c r="K85" s="37"/>
      <c r="L85" s="26"/>
      <c r="M85" s="26"/>
      <c r="N85" s="38"/>
    </row>
    <row r="86" spans="1:14" ht="15">
      <c r="A86" s="64" t="s">
        <v>36</v>
      </c>
      <c r="G86" s="2"/>
      <c r="H86" s="2"/>
      <c r="K86" s="37"/>
      <c r="L86" s="26"/>
      <c r="M86" s="26"/>
      <c r="N86" s="38"/>
    </row>
    <row r="87" spans="7:14" ht="15">
      <c r="G87" s="2"/>
      <c r="H87" s="2"/>
      <c r="K87" s="39" t="str">
        <f>équipes!H17</f>
        <v>BOSCH</v>
      </c>
      <c r="L87" s="32">
        <f>équipes!I17</f>
        <v>2337</v>
      </c>
      <c r="M87" s="32"/>
      <c r="N87" s="40">
        <f>SUM(N88:N93)</f>
        <v>0</v>
      </c>
    </row>
    <row r="88" spans="1:14" ht="15">
      <c r="A88" s="75" t="s">
        <v>57</v>
      </c>
      <c r="B88" s="76"/>
      <c r="G88" s="2"/>
      <c r="H88" s="2"/>
      <c r="K88" s="37"/>
      <c r="L88" s="26"/>
      <c r="M88" s="26"/>
      <c r="N88" s="38"/>
    </row>
    <row r="89" spans="7:14" ht="15">
      <c r="G89" s="2"/>
      <c r="H89" s="2"/>
      <c r="K89" s="37"/>
      <c r="L89" s="26"/>
      <c r="M89" s="26"/>
      <c r="N89" s="38"/>
    </row>
    <row r="90" spans="7:14" ht="15">
      <c r="G90" s="2"/>
      <c r="H90" s="2"/>
      <c r="K90" s="37"/>
      <c r="L90" s="26"/>
      <c r="M90" s="26"/>
      <c r="N90" s="38"/>
    </row>
    <row r="91" spans="7:14" ht="15">
      <c r="G91" s="2"/>
      <c r="H91" s="2"/>
      <c r="K91" s="37"/>
      <c r="L91" s="26"/>
      <c r="M91" s="26"/>
      <c r="N91" s="38"/>
    </row>
    <row r="92" spans="7:14" ht="15">
      <c r="G92" s="2"/>
      <c r="H92" s="2"/>
      <c r="K92" s="37"/>
      <c r="L92" s="26"/>
      <c r="M92" s="26"/>
      <c r="N92" s="38"/>
    </row>
    <row r="93" spans="7:14" ht="15">
      <c r="G93" s="2"/>
      <c r="H93" s="2"/>
      <c r="K93" s="37"/>
      <c r="L93" s="26"/>
      <c r="M93" s="26"/>
      <c r="N93" s="38"/>
    </row>
    <row r="94" spans="7:14" ht="15">
      <c r="G94" s="2"/>
      <c r="H94" s="2"/>
      <c r="K94" s="39" t="str">
        <f>équipes!H18</f>
        <v>U.P.S.</v>
      </c>
      <c r="L94" s="32">
        <f>équipes!I18</f>
        <v>1623</v>
      </c>
      <c r="M94" s="32"/>
      <c r="N94" s="40">
        <f>SUM(N95:N100)</f>
        <v>0</v>
      </c>
    </row>
    <row r="95" spans="7:14" ht="15">
      <c r="G95" s="2"/>
      <c r="H95" s="2"/>
      <c r="K95" s="37"/>
      <c r="L95" s="26" t="s">
        <v>298</v>
      </c>
      <c r="M95" s="26"/>
      <c r="N95" s="38"/>
    </row>
    <row r="96" spans="7:14" ht="15">
      <c r="G96" s="2"/>
      <c r="H96" s="2"/>
      <c r="K96" s="37"/>
      <c r="L96" s="26" t="s">
        <v>298</v>
      </c>
      <c r="M96" s="26"/>
      <c r="N96" s="38"/>
    </row>
    <row r="97" spans="7:14" ht="15">
      <c r="G97" s="2"/>
      <c r="H97" s="2"/>
      <c r="K97" s="37"/>
      <c r="L97" s="26" t="s">
        <v>298</v>
      </c>
      <c r="M97" s="26"/>
      <c r="N97" s="38"/>
    </row>
    <row r="98" spans="7:14" ht="15">
      <c r="G98" s="2"/>
      <c r="H98" s="2"/>
      <c r="K98" s="37"/>
      <c r="L98" s="26" t="s">
        <v>299</v>
      </c>
      <c r="M98" s="26"/>
      <c r="N98" s="38"/>
    </row>
    <row r="99" spans="7:14" ht="15">
      <c r="G99" s="2"/>
      <c r="H99" s="2"/>
      <c r="K99" s="37"/>
      <c r="L99" s="26"/>
      <c r="M99" s="26"/>
      <c r="N99" s="38"/>
    </row>
    <row r="100" spans="7:14" ht="15">
      <c r="G100" s="2"/>
      <c r="H100" s="2"/>
      <c r="K100" s="37"/>
      <c r="L100" s="26"/>
      <c r="M100" s="26"/>
      <c r="N100" s="38"/>
    </row>
    <row r="101" spans="11:14" ht="15">
      <c r="K101" s="39" t="str">
        <f>équipes!H19</f>
        <v>STERIA</v>
      </c>
      <c r="L101" s="32">
        <f>équipes!I19</f>
        <v>1807</v>
      </c>
      <c r="M101" s="32"/>
      <c r="N101" s="40">
        <f>SUM(N102:N107)</f>
        <v>0</v>
      </c>
    </row>
    <row r="102" spans="11:14" ht="15">
      <c r="K102" s="37"/>
      <c r="L102" s="26"/>
      <c r="M102" s="26"/>
      <c r="N102" s="38"/>
    </row>
    <row r="103" spans="7:14" ht="15">
      <c r="G103" s="2"/>
      <c r="H103" s="2"/>
      <c r="K103" s="37"/>
      <c r="L103" s="26"/>
      <c r="M103" s="26"/>
      <c r="N103" s="38"/>
    </row>
    <row r="104" spans="11:14" ht="15">
      <c r="K104" s="37"/>
      <c r="L104" s="26"/>
      <c r="M104" s="26"/>
      <c r="N104" s="38"/>
    </row>
    <row r="105" spans="11:14" ht="15">
      <c r="K105" s="37"/>
      <c r="L105" s="26"/>
      <c r="M105" s="26"/>
      <c r="N105" s="38"/>
    </row>
    <row r="106" spans="11:14" ht="15">
      <c r="K106" s="37"/>
      <c r="L106" s="26"/>
      <c r="M106" s="26"/>
      <c r="N106" s="38"/>
    </row>
    <row r="107" spans="11:14" ht="15">
      <c r="K107" s="37"/>
      <c r="L107" s="26"/>
      <c r="M107" s="26"/>
      <c r="N107" s="38"/>
    </row>
    <row r="108" spans="11:14" ht="15">
      <c r="K108" s="39" t="str">
        <f>équipes!H20</f>
        <v>AIRBUS STAF - équipe 2</v>
      </c>
      <c r="L108" s="32">
        <f>équipes!I20</f>
        <v>588</v>
      </c>
      <c r="M108" s="32"/>
      <c r="N108" s="40">
        <f>SUM(N109:N114)</f>
        <v>0</v>
      </c>
    </row>
    <row r="109" spans="11:14" ht="15">
      <c r="K109" s="37"/>
      <c r="L109" s="26" t="s">
        <v>298</v>
      </c>
      <c r="M109" s="26"/>
      <c r="N109" s="38"/>
    </row>
    <row r="110" spans="11:14" ht="15">
      <c r="K110" s="37"/>
      <c r="L110" s="26" t="s">
        <v>298</v>
      </c>
      <c r="M110" s="26"/>
      <c r="N110" s="38"/>
    </row>
    <row r="111" spans="11:14" ht="15">
      <c r="K111" s="37"/>
      <c r="L111" s="26" t="s">
        <v>298</v>
      </c>
      <c r="M111" s="26"/>
      <c r="N111" s="38"/>
    </row>
    <row r="112" spans="11:14" ht="15">
      <c r="K112" s="37"/>
      <c r="L112" s="26" t="s">
        <v>299</v>
      </c>
      <c r="M112" s="26"/>
      <c r="N112" s="38"/>
    </row>
    <row r="113" spans="11:14" ht="15">
      <c r="K113" s="37"/>
      <c r="L113" s="26" t="s">
        <v>298</v>
      </c>
      <c r="M113" s="26"/>
      <c r="N113" s="38"/>
    </row>
    <row r="114" spans="11:14" ht="15">
      <c r="K114" s="37"/>
      <c r="L114" s="26" t="s">
        <v>298</v>
      </c>
      <c r="M114" s="26"/>
      <c r="N114" s="38"/>
    </row>
    <row r="115" spans="11:14" ht="15">
      <c r="K115" s="39" t="str">
        <f>équipes!H21</f>
        <v>ASPTT Toulouse - équipe 2</v>
      </c>
      <c r="L115" s="32">
        <f>équipes!I21</f>
        <v>914</v>
      </c>
      <c r="M115" s="32"/>
      <c r="N115" s="40">
        <f>SUM(N116:N121)</f>
        <v>0</v>
      </c>
    </row>
    <row r="116" spans="11:14" ht="15">
      <c r="K116" s="37"/>
      <c r="L116" s="26" t="s">
        <v>298</v>
      </c>
      <c r="M116" s="26"/>
      <c r="N116" s="38"/>
    </row>
    <row r="117" spans="11:14" ht="15">
      <c r="K117" s="37"/>
      <c r="L117" s="26" t="s">
        <v>298</v>
      </c>
      <c r="M117" s="26"/>
      <c r="N117" s="38"/>
    </row>
    <row r="118" spans="11:14" ht="15">
      <c r="K118" s="37"/>
      <c r="L118" s="26" t="s">
        <v>298</v>
      </c>
      <c r="M118" s="26"/>
      <c r="N118" s="38"/>
    </row>
    <row r="119" spans="11:14" ht="15">
      <c r="K119" s="37"/>
      <c r="L119" s="26" t="s">
        <v>298</v>
      </c>
      <c r="M119" s="26"/>
      <c r="N119" s="38"/>
    </row>
    <row r="120" spans="11:14" ht="15">
      <c r="K120" s="37"/>
      <c r="L120" s="26" t="s">
        <v>298</v>
      </c>
      <c r="M120" s="26"/>
      <c r="N120" s="38"/>
    </row>
    <row r="121" spans="11:14" ht="15">
      <c r="K121" s="37"/>
      <c r="L121" s="26" t="s">
        <v>298</v>
      </c>
      <c r="M121" s="26"/>
      <c r="N121" s="38"/>
    </row>
    <row r="122" spans="11:14" ht="15">
      <c r="K122" s="39" t="str">
        <f>équipes!H22</f>
        <v>ATSCAF - équipe 2</v>
      </c>
      <c r="L122" s="32">
        <f>équipes!I22</f>
        <v>2278</v>
      </c>
      <c r="M122" s="32"/>
      <c r="N122" s="40">
        <f>SUM(N123:N128)</f>
        <v>0</v>
      </c>
    </row>
    <row r="123" spans="11:14" ht="15">
      <c r="K123" s="37"/>
      <c r="L123" s="26" t="s">
        <v>298</v>
      </c>
      <c r="M123" s="26"/>
      <c r="N123" s="38"/>
    </row>
    <row r="124" spans="11:14" ht="15">
      <c r="K124" s="37"/>
      <c r="L124" s="26" t="s">
        <v>298</v>
      </c>
      <c r="M124" s="26"/>
      <c r="N124" s="38"/>
    </row>
    <row r="125" spans="11:14" ht="15">
      <c r="K125" s="37"/>
      <c r="L125" s="26" t="s">
        <v>298</v>
      </c>
      <c r="M125" s="26"/>
      <c r="N125" s="38"/>
    </row>
    <row r="126" spans="11:14" ht="15">
      <c r="K126" s="37"/>
      <c r="L126" s="26" t="s">
        <v>299</v>
      </c>
      <c r="M126" s="26"/>
      <c r="N126" s="38"/>
    </row>
    <row r="127" spans="11:14" ht="15">
      <c r="K127" s="37"/>
      <c r="L127" s="26"/>
      <c r="M127" s="26"/>
      <c r="N127" s="38"/>
    </row>
    <row r="128" spans="11:14" ht="15">
      <c r="K128" s="37"/>
      <c r="L128" s="26"/>
      <c r="M128" s="26"/>
      <c r="N128" s="38"/>
    </row>
    <row r="129" spans="11:14" ht="15">
      <c r="K129" s="39" t="str">
        <f>équipes!H23</f>
        <v>TARBES CHEMINOTS SPORTS</v>
      </c>
      <c r="L129" s="32">
        <f>équipes!I23</f>
        <v>1806</v>
      </c>
      <c r="M129" s="32"/>
      <c r="N129" s="40">
        <f>SUM(N130:N135)</f>
        <v>0</v>
      </c>
    </row>
    <row r="130" spans="11:14" ht="15">
      <c r="K130" s="37"/>
      <c r="L130" s="26"/>
      <c r="M130" s="26"/>
      <c r="N130" s="38"/>
    </row>
    <row r="131" spans="11:14" ht="15">
      <c r="K131" s="37"/>
      <c r="L131" s="26"/>
      <c r="M131" s="26"/>
      <c r="N131" s="38"/>
    </row>
    <row r="132" spans="11:14" ht="15">
      <c r="K132" s="37"/>
      <c r="L132" s="26"/>
      <c r="M132" s="26"/>
      <c r="N132" s="38"/>
    </row>
    <row r="133" spans="11:14" ht="15">
      <c r="K133" s="37"/>
      <c r="L133" s="26"/>
      <c r="M133" s="26"/>
      <c r="N133" s="38"/>
    </row>
    <row r="134" spans="11:14" ht="15">
      <c r="K134" s="37"/>
      <c r="L134" s="26"/>
      <c r="M134" s="26"/>
      <c r="N134" s="38"/>
    </row>
    <row r="135" spans="11:14" ht="15">
      <c r="K135" s="37"/>
      <c r="L135" s="26"/>
      <c r="M135" s="26"/>
      <c r="N135" s="38"/>
    </row>
    <row r="136" spans="11:14" ht="15">
      <c r="K136" s="39" t="str">
        <f>équipes!H24</f>
        <v>COSAT - équipe 2</v>
      </c>
      <c r="L136" s="32">
        <f>équipes!I24</f>
        <v>895</v>
      </c>
      <c r="M136" s="32"/>
      <c r="N136" s="40">
        <f>SUM(N137:N142)</f>
        <v>0</v>
      </c>
    </row>
    <row r="137" spans="11:14" ht="15">
      <c r="K137" s="37"/>
      <c r="L137" s="26" t="s">
        <v>298</v>
      </c>
      <c r="M137" s="26"/>
      <c r="N137" s="38"/>
    </row>
    <row r="138" spans="11:14" ht="15">
      <c r="K138" s="37"/>
      <c r="L138" s="26" t="s">
        <v>298</v>
      </c>
      <c r="M138" s="26"/>
      <c r="N138" s="38"/>
    </row>
    <row r="139" spans="11:14" ht="15">
      <c r="K139" s="37"/>
      <c r="L139" s="26" t="s">
        <v>298</v>
      </c>
      <c r="M139" s="26"/>
      <c r="N139" s="38"/>
    </row>
    <row r="140" spans="11:14" ht="15">
      <c r="K140" s="37"/>
      <c r="L140" s="26" t="s">
        <v>298</v>
      </c>
      <c r="M140" s="26"/>
      <c r="N140" s="38"/>
    </row>
    <row r="141" spans="11:14" ht="15">
      <c r="K141" s="37"/>
      <c r="L141" s="26" t="s">
        <v>298</v>
      </c>
      <c r="M141" s="26"/>
      <c r="N141" s="38"/>
    </row>
    <row r="142" spans="11:14" ht="15">
      <c r="K142" s="37"/>
      <c r="L142" s="26" t="s">
        <v>298</v>
      </c>
      <c r="M142" s="26"/>
      <c r="N142" s="38"/>
    </row>
    <row r="143" spans="11:14" ht="15">
      <c r="K143" s="39" t="str">
        <f>équipes!H25</f>
        <v>BPOC - équipe 2</v>
      </c>
      <c r="L143" s="32">
        <f>équipes!I25</f>
        <v>2440</v>
      </c>
      <c r="M143" s="32"/>
      <c r="N143" s="40">
        <f>SUM(N144:N149)</f>
        <v>0</v>
      </c>
    </row>
    <row r="144" spans="11:14" ht="15">
      <c r="K144" s="37"/>
      <c r="L144" s="26"/>
      <c r="M144" s="26"/>
      <c r="N144" s="38"/>
    </row>
    <row r="145" spans="11:14" ht="15">
      <c r="K145" s="37"/>
      <c r="L145" s="26"/>
      <c r="M145" s="26"/>
      <c r="N145" s="38"/>
    </row>
    <row r="146" spans="11:14" ht="15">
      <c r="K146" s="37"/>
      <c r="L146" s="26"/>
      <c r="M146" s="26"/>
      <c r="N146" s="38"/>
    </row>
    <row r="147" spans="11:14" ht="15">
      <c r="K147" s="37"/>
      <c r="L147" s="26"/>
      <c r="M147" s="26"/>
      <c r="N147" s="38"/>
    </row>
    <row r="148" spans="11:14" ht="15">
      <c r="K148" s="37"/>
      <c r="L148" s="26"/>
      <c r="M148" s="26"/>
      <c r="N148" s="38"/>
    </row>
    <row r="149" spans="11:14" ht="15">
      <c r="K149" s="37"/>
      <c r="L149" s="26"/>
      <c r="M149" s="26"/>
      <c r="N149" s="38"/>
    </row>
    <row r="150" spans="11:14" ht="15">
      <c r="K150" s="39" t="str">
        <f>équipes!H26</f>
        <v>ALTRAN</v>
      </c>
      <c r="L150" s="32">
        <f>équipes!I26</f>
        <v>1703</v>
      </c>
      <c r="M150" s="32"/>
      <c r="N150" s="40">
        <f>SUM(N151:N156)</f>
        <v>0</v>
      </c>
    </row>
    <row r="151" spans="11:14" ht="15">
      <c r="K151" s="37"/>
      <c r="L151" s="26" t="s">
        <v>298</v>
      </c>
      <c r="M151" s="26"/>
      <c r="N151" s="38"/>
    </row>
    <row r="152" spans="11:14" ht="15">
      <c r="K152" s="37"/>
      <c r="L152" s="26" t="s">
        <v>298</v>
      </c>
      <c r="M152" s="26"/>
      <c r="N152" s="38"/>
    </row>
    <row r="153" spans="11:14" ht="15">
      <c r="K153" s="37"/>
      <c r="L153" s="26" t="s">
        <v>298</v>
      </c>
      <c r="M153" s="26"/>
      <c r="N153" s="38"/>
    </row>
    <row r="154" spans="11:14" ht="15">
      <c r="K154" s="37"/>
      <c r="L154" s="26" t="s">
        <v>298</v>
      </c>
      <c r="M154" s="26"/>
      <c r="N154" s="38"/>
    </row>
    <row r="155" spans="11:14" ht="15">
      <c r="K155" s="37"/>
      <c r="L155" s="42"/>
      <c r="M155" s="26"/>
      <c r="N155" s="38"/>
    </row>
    <row r="156" spans="11:14" ht="15">
      <c r="K156" s="37"/>
      <c r="L156" s="26"/>
      <c r="M156" s="26"/>
      <c r="N156" s="38"/>
    </row>
    <row r="157" spans="11:14" ht="15">
      <c r="K157" s="39" t="str">
        <f>équipes!H27</f>
        <v>TACOT</v>
      </c>
      <c r="L157" s="32">
        <f>équipes!I27</f>
        <v>1716</v>
      </c>
      <c r="M157" s="32"/>
      <c r="N157" s="40">
        <f>SUM(N158:N163)</f>
        <v>0</v>
      </c>
    </row>
    <row r="158" spans="11:14" ht="15">
      <c r="K158" s="37"/>
      <c r="L158" s="26" t="s">
        <v>299</v>
      </c>
      <c r="M158" s="26"/>
      <c r="N158" s="38"/>
    </row>
    <row r="159" spans="11:14" ht="15">
      <c r="K159" s="37"/>
      <c r="L159" s="26" t="s">
        <v>298</v>
      </c>
      <c r="M159" s="26"/>
      <c r="N159" s="38"/>
    </row>
    <row r="160" spans="11:14" ht="15">
      <c r="K160" s="37"/>
      <c r="L160" s="26" t="s">
        <v>298</v>
      </c>
      <c r="M160" s="26"/>
      <c r="N160" s="38"/>
    </row>
    <row r="161" spans="11:14" ht="15">
      <c r="K161" s="37"/>
      <c r="L161" s="26" t="s">
        <v>298</v>
      </c>
      <c r="M161" s="26"/>
      <c r="N161" s="38"/>
    </row>
    <row r="162" spans="11:14" ht="15">
      <c r="K162" s="37"/>
      <c r="L162" s="26"/>
      <c r="M162" s="26"/>
      <c r="N162" s="38"/>
    </row>
    <row r="163" spans="11:14" ht="15">
      <c r="K163" s="37"/>
      <c r="L163" s="26"/>
      <c r="M163" s="26"/>
      <c r="N163" s="38"/>
    </row>
    <row r="164" spans="11:14" ht="15">
      <c r="K164" s="39" t="str">
        <f>équipes!H28</f>
        <v>Département du TARN</v>
      </c>
      <c r="L164" s="32">
        <f>équipes!I28</f>
        <v>2564</v>
      </c>
      <c r="M164" s="32"/>
      <c r="N164" s="40">
        <f>SUM(N165:N170)</f>
        <v>0</v>
      </c>
    </row>
    <row r="165" spans="11:14" ht="15">
      <c r="K165" s="37"/>
      <c r="L165" s="26" t="s">
        <v>298</v>
      </c>
      <c r="M165" s="26"/>
      <c r="N165" s="38"/>
    </row>
    <row r="166" spans="11:14" ht="15">
      <c r="K166" s="37"/>
      <c r="L166" s="26" t="s">
        <v>298</v>
      </c>
      <c r="M166" s="26"/>
      <c r="N166" s="38"/>
    </row>
    <row r="167" spans="11:14" ht="15">
      <c r="K167" s="37"/>
      <c r="L167" s="26" t="s">
        <v>298</v>
      </c>
      <c r="M167" s="26"/>
      <c r="N167" s="38"/>
    </row>
    <row r="168" spans="11:14" ht="15">
      <c r="K168" s="37"/>
      <c r="L168" s="26" t="s">
        <v>298</v>
      </c>
      <c r="M168" s="26"/>
      <c r="N168" s="38"/>
    </row>
    <row r="169" spans="11:14" ht="15">
      <c r="K169" s="37"/>
      <c r="L169" s="26"/>
      <c r="M169" s="26"/>
      <c r="N169" s="38"/>
    </row>
    <row r="170" spans="11:14" ht="15">
      <c r="K170" s="37"/>
      <c r="L170" s="26"/>
      <c r="M170" s="26"/>
      <c r="N170" s="38"/>
    </row>
    <row r="171" spans="11:14" ht="15">
      <c r="K171" s="39" t="e">
        <f>équipes!#REF!</f>
        <v>#REF!</v>
      </c>
      <c r="L171" s="32" t="e">
        <f>équipes!#REF!</f>
        <v>#REF!</v>
      </c>
      <c r="M171" s="32"/>
      <c r="N171" s="40">
        <f>SUM(N172:N177)</f>
        <v>0</v>
      </c>
    </row>
    <row r="172" spans="11:14" ht="15">
      <c r="K172" s="37"/>
      <c r="L172" s="26"/>
      <c r="M172" s="26"/>
      <c r="N172" s="38"/>
    </row>
    <row r="173" spans="11:14" ht="15">
      <c r="K173" s="37"/>
      <c r="L173" s="26"/>
      <c r="M173" s="26"/>
      <c r="N173" s="38"/>
    </row>
    <row r="174" spans="11:14" ht="15">
      <c r="K174" s="37"/>
      <c r="L174" s="26"/>
      <c r="M174" s="26"/>
      <c r="N174" s="38"/>
    </row>
    <row r="175" spans="11:14" ht="15">
      <c r="K175" s="37"/>
      <c r="L175" s="26"/>
      <c r="M175" s="26"/>
      <c r="N175" s="38"/>
    </row>
    <row r="176" spans="11:14" ht="15">
      <c r="K176" s="37"/>
      <c r="L176" s="26"/>
      <c r="M176" s="26"/>
      <c r="N176" s="38"/>
    </row>
    <row r="177" spans="11:14" ht="15">
      <c r="K177" s="37"/>
      <c r="L177" s="26"/>
      <c r="M177" s="26"/>
      <c r="N177" s="38"/>
    </row>
    <row r="178" spans="11:14" ht="15">
      <c r="K178" s="39" t="str">
        <f>équipes!H29</f>
        <v>AS A.P.S.</v>
      </c>
      <c r="L178" s="32">
        <f>équipes!I29</f>
        <v>1637</v>
      </c>
      <c r="M178" s="32"/>
      <c r="N178" s="40">
        <f>SUM(N179:N184)</f>
        <v>0</v>
      </c>
    </row>
    <row r="179" spans="11:14" ht="15">
      <c r="K179" s="37"/>
      <c r="L179" s="26"/>
      <c r="M179" s="26"/>
      <c r="N179" s="38"/>
    </row>
    <row r="180" spans="11:14" ht="15">
      <c r="K180" s="37"/>
      <c r="L180" s="26"/>
      <c r="M180" s="26"/>
      <c r="N180" s="38"/>
    </row>
    <row r="181" spans="11:14" ht="15">
      <c r="K181" s="37"/>
      <c r="L181" s="26"/>
      <c r="M181" s="26"/>
      <c r="N181" s="38"/>
    </row>
    <row r="182" spans="11:14" ht="15">
      <c r="K182" s="37"/>
      <c r="L182" s="26"/>
      <c r="M182" s="26"/>
      <c r="N182" s="38"/>
    </row>
    <row r="183" spans="11:14" ht="15">
      <c r="K183" s="37"/>
      <c r="L183" s="26"/>
      <c r="M183" s="26"/>
      <c r="N183" s="38"/>
    </row>
    <row r="184" spans="11:14" ht="15">
      <c r="K184" s="37"/>
      <c r="L184" s="26"/>
      <c r="M184" s="26"/>
      <c r="N184" s="38"/>
    </row>
    <row r="185" spans="11:14" ht="15">
      <c r="K185" s="39" t="e">
        <f>équipes!#REF!</f>
        <v>#REF!</v>
      </c>
      <c r="L185" s="32" t="e">
        <f>équipes!#REF!</f>
        <v>#REF!</v>
      </c>
      <c r="M185" s="32"/>
      <c r="N185" s="40">
        <f>SUM(N186:N191)</f>
        <v>0</v>
      </c>
    </row>
    <row r="186" spans="11:14" ht="15">
      <c r="K186" s="37"/>
      <c r="L186" s="26"/>
      <c r="M186" s="26"/>
      <c r="N186" s="38"/>
    </row>
    <row r="187" spans="11:14" ht="15">
      <c r="K187" s="37"/>
      <c r="L187" s="26"/>
      <c r="M187" s="26"/>
      <c r="N187" s="38"/>
    </row>
    <row r="188" spans="11:14" ht="15">
      <c r="K188" s="37"/>
      <c r="L188" s="26"/>
      <c r="M188" s="26"/>
      <c r="N188" s="38"/>
    </row>
    <row r="189" spans="11:14" ht="15">
      <c r="K189" s="37"/>
      <c r="L189" s="26"/>
      <c r="M189" s="26"/>
      <c r="N189" s="38"/>
    </row>
    <row r="190" spans="11:14" ht="15">
      <c r="K190" s="37"/>
      <c r="L190" s="26"/>
      <c r="M190" s="26"/>
      <c r="N190" s="38"/>
    </row>
    <row r="191" spans="11:14" ht="15">
      <c r="K191" s="37"/>
      <c r="L191" s="26"/>
      <c r="M191" s="26"/>
      <c r="N191" s="38"/>
    </row>
    <row r="192" spans="11:14" ht="15">
      <c r="K192" s="39" t="str">
        <f>équipes!H30</f>
        <v>AS Autobus TOULOUSE - eq 1</v>
      </c>
      <c r="L192" s="32">
        <f>équipes!I30</f>
        <v>2507</v>
      </c>
      <c r="M192" s="32"/>
      <c r="N192" s="40">
        <f>SUM(N193:N198)</f>
        <v>0</v>
      </c>
    </row>
    <row r="193" spans="11:14" ht="15">
      <c r="K193" s="37"/>
      <c r="L193" s="26" t="s">
        <v>299</v>
      </c>
      <c r="M193" s="26"/>
      <c r="N193" s="38"/>
    </row>
    <row r="194" spans="11:14" ht="15">
      <c r="K194" s="37"/>
      <c r="L194" s="26" t="s">
        <v>298</v>
      </c>
      <c r="M194" s="26"/>
      <c r="N194" s="38"/>
    </row>
    <row r="195" spans="11:14" ht="15">
      <c r="K195" s="37"/>
      <c r="L195" s="26" t="s">
        <v>298</v>
      </c>
      <c r="M195" s="26"/>
      <c r="N195" s="38"/>
    </row>
    <row r="196" spans="11:14" ht="15">
      <c r="K196" s="37"/>
      <c r="L196" s="26" t="s">
        <v>298</v>
      </c>
      <c r="M196" s="26"/>
      <c r="N196" s="38"/>
    </row>
    <row r="197" spans="11:14" ht="15">
      <c r="K197" s="37"/>
      <c r="L197" s="26" t="s">
        <v>298</v>
      </c>
      <c r="M197" s="26"/>
      <c r="N197" s="38"/>
    </row>
    <row r="198" spans="11:14" ht="15">
      <c r="K198" s="37"/>
      <c r="L198" s="26" t="s">
        <v>298</v>
      </c>
      <c r="M198" s="26"/>
      <c r="N198" s="38"/>
    </row>
    <row r="199" spans="11:14" ht="15">
      <c r="K199" s="39" t="str">
        <f>équipes!H31</f>
        <v>AS Autobus TOULOUSE - eq 2</v>
      </c>
      <c r="L199" s="32">
        <f>équipes!I31</f>
        <v>2507</v>
      </c>
      <c r="M199" s="32"/>
      <c r="N199" s="40">
        <f>SUM(N200:N206)</f>
        <v>0</v>
      </c>
    </row>
    <row r="200" spans="11:14" ht="15">
      <c r="K200" s="37"/>
      <c r="L200" s="26"/>
      <c r="M200" s="26"/>
      <c r="N200" s="38"/>
    </row>
    <row r="201" spans="11:14" ht="15">
      <c r="K201" s="37"/>
      <c r="L201" s="26"/>
      <c r="M201" s="26"/>
      <c r="N201" s="38"/>
    </row>
    <row r="202" spans="11:14" ht="15">
      <c r="K202" s="37"/>
      <c r="L202" s="26"/>
      <c r="M202" s="26"/>
      <c r="N202" s="38"/>
    </row>
    <row r="203" spans="11:14" ht="15">
      <c r="K203" s="37"/>
      <c r="L203" s="26"/>
      <c r="M203" s="26"/>
      <c r="N203" s="38"/>
    </row>
    <row r="204" spans="11:14" ht="15">
      <c r="K204" s="37"/>
      <c r="L204" s="26"/>
      <c r="M204" s="26"/>
      <c r="N204" s="38"/>
    </row>
    <row r="205" spans="11:14" ht="15">
      <c r="K205" s="37"/>
      <c r="L205" s="26"/>
      <c r="M205" s="26"/>
      <c r="N205" s="38"/>
    </row>
    <row r="206" spans="11:14" ht="15">
      <c r="K206" s="37"/>
      <c r="L206" s="26"/>
      <c r="M206" s="26"/>
      <c r="N206" s="38"/>
    </row>
    <row r="207" spans="11:14" ht="15">
      <c r="K207" s="39">
        <f>équipes!H32</f>
        <v>0</v>
      </c>
      <c r="L207" s="32">
        <f>équipes!I32</f>
        <v>0</v>
      </c>
      <c r="M207" s="32"/>
      <c r="N207" s="40">
        <f>SUM(N208:N213)</f>
        <v>0</v>
      </c>
    </row>
    <row r="208" spans="11:14" ht="15">
      <c r="K208" s="37"/>
      <c r="L208" s="26" t="s">
        <v>298</v>
      </c>
      <c r="M208" s="26"/>
      <c r="N208" s="38"/>
    </row>
    <row r="209" spans="11:14" ht="15">
      <c r="K209" s="37"/>
      <c r="L209" s="26" t="s">
        <v>298</v>
      </c>
      <c r="M209" s="26"/>
      <c r="N209" s="38"/>
    </row>
    <row r="210" spans="11:14" ht="15">
      <c r="K210" s="37"/>
      <c r="L210" s="26" t="s">
        <v>299</v>
      </c>
      <c r="M210" s="26"/>
      <c r="N210" s="38"/>
    </row>
    <row r="211" spans="11:14" ht="15">
      <c r="K211" s="37"/>
      <c r="L211" s="26" t="s">
        <v>298</v>
      </c>
      <c r="M211" s="26"/>
      <c r="N211" s="38"/>
    </row>
    <row r="212" spans="11:14" ht="15">
      <c r="K212" s="37"/>
      <c r="L212" s="26" t="s">
        <v>298</v>
      </c>
      <c r="M212" s="26"/>
      <c r="N212" s="38"/>
    </row>
    <row r="213" spans="11:14" ht="15">
      <c r="K213" s="37"/>
      <c r="L213" s="26" t="s">
        <v>298</v>
      </c>
      <c r="M213" s="26"/>
      <c r="N213" s="38"/>
    </row>
    <row r="214" spans="11:14" ht="15">
      <c r="K214" s="39">
        <f>équipes!H33</f>
        <v>0</v>
      </c>
      <c r="L214" s="32">
        <f>équipes!I33</f>
        <v>0</v>
      </c>
      <c r="M214" s="32"/>
      <c r="N214" s="40">
        <f>SUM(N215:N220)</f>
        <v>0</v>
      </c>
    </row>
    <row r="215" spans="11:14" ht="15">
      <c r="K215" s="37"/>
      <c r="L215" s="26"/>
      <c r="M215" s="26"/>
      <c r="N215" s="38"/>
    </row>
    <row r="216" spans="11:14" ht="15">
      <c r="K216" s="37"/>
      <c r="L216" s="26"/>
      <c r="M216" s="26"/>
      <c r="N216" s="38"/>
    </row>
    <row r="217" spans="11:14" ht="15">
      <c r="K217" s="37"/>
      <c r="L217" s="26"/>
      <c r="M217" s="26"/>
      <c r="N217" s="38"/>
    </row>
    <row r="218" spans="11:14" ht="15">
      <c r="K218" s="37"/>
      <c r="L218" s="26"/>
      <c r="M218" s="26"/>
      <c r="N218" s="38"/>
    </row>
    <row r="219" spans="11:14" ht="15">
      <c r="K219" s="37"/>
      <c r="L219" s="26"/>
      <c r="M219" s="26"/>
      <c r="N219" s="38"/>
    </row>
    <row r="220" spans="11:14" ht="15">
      <c r="K220" s="43"/>
      <c r="L220" s="44"/>
      <c r="M220" s="44"/>
      <c r="N220" s="46"/>
    </row>
  </sheetData>
  <sheetProtection/>
  <mergeCells count="6">
    <mergeCell ref="A1:N1"/>
    <mergeCell ref="K4:N4"/>
    <mergeCell ref="A4:I4"/>
    <mergeCell ref="A3:D3"/>
    <mergeCell ref="F3:I3"/>
    <mergeCell ref="K3:N3"/>
  </mergeCells>
  <printOptions/>
  <pageMargins left="0.36" right="0.38" top="0.34" bottom="0.35" header="0.4921259845" footer="0.4921259845"/>
  <pageSetup fitToHeight="1" fitToWidth="1" horizontalDpi="600" verticalDpi="600" orientation="portrait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6"/>
  <sheetViews>
    <sheetView zoomScale="75" zoomScaleNormal="75" workbookViewId="0" topLeftCell="A1">
      <selection activeCell="R11" sqref="R11"/>
    </sheetView>
  </sheetViews>
  <sheetFormatPr defaultColWidth="11.57421875" defaultRowHeight="12.75"/>
  <cols>
    <col min="1" max="1" width="28.00390625" style="1" customWidth="1"/>
    <col min="2" max="2" width="12.7109375" style="1" customWidth="1"/>
    <col min="3" max="4" width="4.7109375" style="1" customWidth="1"/>
    <col min="5" max="5" width="1.7109375" style="1" customWidth="1"/>
    <col min="6" max="6" width="27.421875" style="1" customWidth="1"/>
    <col min="7" max="7" width="12.7109375" style="1" customWidth="1"/>
    <col min="8" max="9" width="4.7109375" style="1" customWidth="1"/>
    <col min="10" max="10" width="1.7109375" style="1" customWidth="1"/>
    <col min="11" max="11" width="32.140625" style="1" customWidth="1"/>
    <col min="12" max="12" width="12.7109375" style="1" customWidth="1"/>
    <col min="13" max="14" width="4.7109375" style="1" customWidth="1"/>
    <col min="15" max="15" width="4.28125" style="1" customWidth="1"/>
    <col min="16" max="17" width="11.421875" style="1" customWidth="1"/>
    <col min="18" max="20" width="11.421875" style="0" customWidth="1"/>
    <col min="21" max="21" width="26.28125" style="0" customWidth="1"/>
    <col min="22" max="22" width="21.421875" style="0" customWidth="1"/>
    <col min="23" max="28" width="11.421875" style="0" customWidth="1"/>
    <col min="29" max="29" width="11.421875" style="1" customWidth="1"/>
    <col min="30" max="30" width="26.28125" style="1" customWidth="1"/>
    <col min="31" max="31" width="21.421875" style="1" customWidth="1"/>
    <col min="32" max="16384" width="11.421875" style="1" customWidth="1"/>
  </cols>
  <sheetData>
    <row r="1" spans="1:17" ht="24">
      <c r="A1" s="146" t="s">
        <v>313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3"/>
      <c r="P1" s="23"/>
      <c r="Q1" s="23"/>
    </row>
    <row r="2" spans="1:15" ht="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4" s="24" customFormat="1" ht="19.5">
      <c r="A3" s="150" t="s">
        <v>5</v>
      </c>
      <c r="B3" s="151"/>
      <c r="C3" s="151"/>
      <c r="D3" s="151"/>
      <c r="E3" s="36"/>
      <c r="F3" s="151" t="s">
        <v>6</v>
      </c>
      <c r="G3" s="151"/>
      <c r="H3" s="151"/>
      <c r="I3" s="152"/>
      <c r="K3" s="150" t="s">
        <v>7</v>
      </c>
      <c r="L3" s="151"/>
      <c r="M3" s="151"/>
      <c r="N3" s="152"/>
      <c r="R3"/>
      <c r="S3"/>
      <c r="T3"/>
      <c r="U3"/>
      <c r="V3"/>
      <c r="W3"/>
      <c r="X3"/>
      <c r="Y3"/>
      <c r="Z3"/>
      <c r="AA3"/>
      <c r="AB3"/>
      <c r="AC3" s="24" t="s">
        <v>69</v>
      </c>
      <c r="AD3" s="24" t="s">
        <v>70</v>
      </c>
      <c r="AE3" s="24" t="s">
        <v>71</v>
      </c>
      <c r="AF3" s="24" t="s">
        <v>72</v>
      </c>
      <c r="AG3" s="24" t="s">
        <v>73</v>
      </c>
      <c r="AH3" s="24" t="s">
        <v>74</v>
      </c>
    </row>
    <row r="4" spans="1:34" s="24" customFormat="1" ht="19.5">
      <c r="A4" s="147" t="s">
        <v>314</v>
      </c>
      <c r="B4" s="148"/>
      <c r="C4" s="148"/>
      <c r="D4" s="148"/>
      <c r="E4" s="148"/>
      <c r="F4" s="148"/>
      <c r="G4" s="148"/>
      <c r="H4" s="148"/>
      <c r="I4" s="149"/>
      <c r="K4" s="147" t="s">
        <v>308</v>
      </c>
      <c r="L4" s="148"/>
      <c r="M4" s="148"/>
      <c r="N4" s="149"/>
      <c r="R4"/>
      <c r="S4"/>
      <c r="T4"/>
      <c r="U4"/>
      <c r="V4"/>
      <c r="W4"/>
      <c r="X4"/>
      <c r="Y4"/>
      <c r="Z4"/>
      <c r="AA4"/>
      <c r="AB4"/>
      <c r="AC4" s="24">
        <v>1</v>
      </c>
      <c r="AD4" s="96"/>
      <c r="AE4" s="96" t="s">
        <v>75</v>
      </c>
      <c r="AF4" s="24" t="s">
        <v>76</v>
      </c>
      <c r="AG4" s="24" t="s">
        <v>77</v>
      </c>
      <c r="AH4" s="24">
        <v>39</v>
      </c>
    </row>
    <row r="5" spans="1:34" ht="15">
      <c r="A5" s="37"/>
      <c r="B5" s="19"/>
      <c r="C5" s="19"/>
      <c r="D5" s="19"/>
      <c r="E5" s="19"/>
      <c r="F5" s="19"/>
      <c r="G5" s="19"/>
      <c r="H5" s="19"/>
      <c r="I5" s="38"/>
      <c r="K5" s="37"/>
      <c r="L5" s="19"/>
      <c r="M5" s="19"/>
      <c r="N5" s="38"/>
      <c r="AD5" s="96" t="s">
        <v>79</v>
      </c>
      <c r="AE5" s="96" t="s">
        <v>80</v>
      </c>
      <c r="AF5" s="1" t="s">
        <v>77</v>
      </c>
      <c r="AH5" s="1" t="s">
        <v>78</v>
      </c>
    </row>
    <row r="6" spans="1:34" ht="15">
      <c r="A6" s="39" t="str">
        <f>équipes!B6</f>
        <v>AIRBUS Staff Association</v>
      </c>
      <c r="B6" s="32">
        <f>équipes!C6</f>
        <v>588</v>
      </c>
      <c r="C6" s="32"/>
      <c r="D6" s="31">
        <f>SUM(D7:D12)</f>
        <v>0</v>
      </c>
      <c r="E6" s="19"/>
      <c r="F6" s="31" t="str">
        <f>équipes!E6</f>
        <v>ASPTT Albi</v>
      </c>
      <c r="G6" s="32">
        <f>équipes!F6</f>
        <v>332</v>
      </c>
      <c r="H6" s="32"/>
      <c r="I6" s="40">
        <f>SUM(I7:I12)</f>
        <v>0</v>
      </c>
      <c r="K6" s="39" t="str">
        <f>équipes!H6</f>
        <v>A.S. Pierre FABRE</v>
      </c>
      <c r="L6" s="32">
        <f>équipes!I6</f>
        <v>1394</v>
      </c>
      <c r="M6" s="32"/>
      <c r="N6" s="40">
        <f>SUM(N7:N12)</f>
        <v>0</v>
      </c>
      <c r="AC6" s="1">
        <v>105</v>
      </c>
      <c r="AD6" s="96"/>
      <c r="AE6" s="96" t="s">
        <v>81</v>
      </c>
      <c r="AF6" s="1" t="s">
        <v>82</v>
      </c>
      <c r="AG6" s="1" t="s">
        <v>83</v>
      </c>
      <c r="AH6" s="1">
        <v>35</v>
      </c>
    </row>
    <row r="7" spans="2:34" ht="15">
      <c r="B7" s="26" t="s">
        <v>299</v>
      </c>
      <c r="C7" s="25"/>
      <c r="D7" s="19"/>
      <c r="E7" s="19"/>
      <c r="G7" s="26" t="s">
        <v>298</v>
      </c>
      <c r="H7" s="26"/>
      <c r="I7" s="38"/>
      <c r="K7" s="37"/>
      <c r="L7" s="26" t="s">
        <v>298</v>
      </c>
      <c r="M7" s="26"/>
      <c r="N7" s="38"/>
      <c r="AD7" s="96" t="s">
        <v>84</v>
      </c>
      <c r="AE7" s="96" t="s">
        <v>85</v>
      </c>
      <c r="AF7" s="1" t="s">
        <v>83</v>
      </c>
      <c r="AH7" s="1" t="s">
        <v>78</v>
      </c>
    </row>
    <row r="8" spans="2:34" ht="15">
      <c r="B8" s="26" t="s">
        <v>298</v>
      </c>
      <c r="C8" s="26"/>
      <c r="D8" s="19"/>
      <c r="E8" s="19"/>
      <c r="G8" s="26" t="s">
        <v>298</v>
      </c>
      <c r="H8" s="26"/>
      <c r="I8" s="38"/>
      <c r="K8" s="37"/>
      <c r="L8" s="26" t="s">
        <v>298</v>
      </c>
      <c r="M8" s="26"/>
      <c r="N8" s="38"/>
      <c r="AC8" s="1">
        <v>74</v>
      </c>
      <c r="AD8" s="96"/>
      <c r="AE8" s="96" t="s">
        <v>86</v>
      </c>
      <c r="AF8" s="1" t="s">
        <v>87</v>
      </c>
      <c r="AG8" s="1" t="s">
        <v>88</v>
      </c>
      <c r="AH8" s="1">
        <v>35</v>
      </c>
    </row>
    <row r="9" spans="2:34" ht="15">
      <c r="B9" s="26" t="s">
        <v>298</v>
      </c>
      <c r="C9" s="26"/>
      <c r="D9" s="19"/>
      <c r="E9" s="19"/>
      <c r="G9" s="26" t="s">
        <v>299</v>
      </c>
      <c r="H9" s="26"/>
      <c r="I9" s="38"/>
      <c r="K9" s="37"/>
      <c r="L9" s="26" t="s">
        <v>298</v>
      </c>
      <c r="M9" s="26"/>
      <c r="N9" s="38"/>
      <c r="AD9" s="96" t="s">
        <v>89</v>
      </c>
      <c r="AE9" s="96" t="s">
        <v>90</v>
      </c>
      <c r="AF9" s="1" t="s">
        <v>88</v>
      </c>
      <c r="AH9" s="1" t="s">
        <v>78</v>
      </c>
    </row>
    <row r="10" spans="2:34" ht="15">
      <c r="B10" s="26" t="s">
        <v>298</v>
      </c>
      <c r="C10" s="26"/>
      <c r="D10" s="19"/>
      <c r="E10" s="19"/>
      <c r="G10" s="26" t="s">
        <v>298</v>
      </c>
      <c r="H10" s="26"/>
      <c r="I10" s="38"/>
      <c r="K10" s="37"/>
      <c r="L10" s="26" t="s">
        <v>299</v>
      </c>
      <c r="M10" s="26"/>
      <c r="N10" s="38"/>
      <c r="AC10" s="1">
        <v>4</v>
      </c>
      <c r="AD10" s="96"/>
      <c r="AE10" s="96" t="s">
        <v>91</v>
      </c>
      <c r="AF10" s="1" t="s">
        <v>92</v>
      </c>
      <c r="AG10" s="1" t="s">
        <v>77</v>
      </c>
      <c r="AH10" s="1">
        <v>34</v>
      </c>
    </row>
    <row r="11" spans="2:34" ht="15">
      <c r="B11" s="26"/>
      <c r="C11" s="26"/>
      <c r="D11" s="19"/>
      <c r="E11" s="19"/>
      <c r="G11" s="26"/>
      <c r="H11" s="26"/>
      <c r="I11" s="38"/>
      <c r="K11" s="37"/>
      <c r="L11" s="26"/>
      <c r="M11" s="26"/>
      <c r="N11" s="38"/>
      <c r="AD11" s="96" t="s">
        <v>93</v>
      </c>
      <c r="AE11" s="96" t="s">
        <v>94</v>
      </c>
      <c r="AF11" s="1" t="s">
        <v>77</v>
      </c>
      <c r="AH11" s="1" t="s">
        <v>78</v>
      </c>
    </row>
    <row r="12" spans="2:34" ht="15">
      <c r="B12" s="26"/>
      <c r="C12" s="26"/>
      <c r="D12" s="19"/>
      <c r="E12" s="19"/>
      <c r="G12" s="26"/>
      <c r="H12" s="26"/>
      <c r="I12" s="38"/>
      <c r="K12" s="37"/>
      <c r="L12" s="26"/>
      <c r="M12" s="26"/>
      <c r="N12" s="38"/>
      <c r="AC12" s="1">
        <v>5</v>
      </c>
      <c r="AD12" s="96"/>
      <c r="AE12" s="96" t="s">
        <v>95</v>
      </c>
      <c r="AF12" s="1" t="s">
        <v>85</v>
      </c>
      <c r="AG12" s="1" t="s">
        <v>83</v>
      </c>
      <c r="AH12" s="1">
        <v>34</v>
      </c>
    </row>
    <row r="13" spans="1:34" ht="15">
      <c r="A13" s="39" t="str">
        <f>équipes!B7</f>
        <v>ASPTT Toulouse</v>
      </c>
      <c r="B13" s="32">
        <f>équipes!C7</f>
        <v>914</v>
      </c>
      <c r="C13" s="32"/>
      <c r="D13" s="31">
        <f>SUM(D14:D19)</f>
        <v>0</v>
      </c>
      <c r="E13" s="19"/>
      <c r="F13" s="31" t="str">
        <f>équipes!E7</f>
        <v>SALSA</v>
      </c>
      <c r="G13" s="32">
        <f>équipes!F7</f>
        <v>950</v>
      </c>
      <c r="H13" s="32"/>
      <c r="I13" s="40">
        <f>SUM(I14:I19)</f>
        <v>0</v>
      </c>
      <c r="K13" s="39" t="str">
        <f>équipes!H7</f>
        <v>BPOC - équipe 1</v>
      </c>
      <c r="L13" s="32">
        <f>équipes!I7</f>
        <v>2440</v>
      </c>
      <c r="M13" s="32"/>
      <c r="N13" s="40">
        <f>SUM(N14:N19)</f>
        <v>0</v>
      </c>
      <c r="AD13" s="96" t="s">
        <v>96</v>
      </c>
      <c r="AE13" s="96" t="s">
        <v>97</v>
      </c>
      <c r="AF13" s="1" t="s">
        <v>83</v>
      </c>
      <c r="AH13" s="1" t="s">
        <v>78</v>
      </c>
    </row>
    <row r="14" spans="2:34" ht="15">
      <c r="B14" s="26" t="s">
        <v>298</v>
      </c>
      <c r="C14" s="26"/>
      <c r="D14" s="19"/>
      <c r="E14" s="19"/>
      <c r="G14" s="26" t="s">
        <v>298</v>
      </c>
      <c r="H14" s="26"/>
      <c r="I14" s="38"/>
      <c r="K14" s="37"/>
      <c r="L14" s="26" t="s">
        <v>298</v>
      </c>
      <c r="M14" s="26"/>
      <c r="N14" s="38"/>
      <c r="O14" s="19"/>
      <c r="AC14" s="1">
        <v>102</v>
      </c>
      <c r="AD14" s="96"/>
      <c r="AE14" s="96" t="s">
        <v>98</v>
      </c>
      <c r="AF14" s="1" t="s">
        <v>99</v>
      </c>
      <c r="AG14" s="1" t="s">
        <v>100</v>
      </c>
      <c r="AH14" s="1">
        <v>33</v>
      </c>
    </row>
    <row r="15" spans="2:34" ht="15">
      <c r="B15" s="26" t="s">
        <v>298</v>
      </c>
      <c r="C15" s="26"/>
      <c r="D15" s="19"/>
      <c r="E15" s="19"/>
      <c r="G15" s="26" t="s">
        <v>298</v>
      </c>
      <c r="H15" s="26"/>
      <c r="I15" s="38"/>
      <c r="K15" s="37"/>
      <c r="L15" s="26" t="s">
        <v>299</v>
      </c>
      <c r="M15" s="26"/>
      <c r="N15" s="38"/>
      <c r="AD15" s="96" t="s">
        <v>101</v>
      </c>
      <c r="AE15" s="96" t="s">
        <v>102</v>
      </c>
      <c r="AF15" s="1" t="s">
        <v>100</v>
      </c>
      <c r="AH15" s="1" t="s">
        <v>78</v>
      </c>
    </row>
    <row r="16" spans="2:34" ht="15">
      <c r="B16" s="26" t="s">
        <v>298</v>
      </c>
      <c r="C16" s="26"/>
      <c r="D16" s="19"/>
      <c r="E16" s="19"/>
      <c r="G16" s="26" t="s">
        <v>299</v>
      </c>
      <c r="H16" s="26"/>
      <c r="I16" s="38"/>
      <c r="K16" s="37"/>
      <c r="L16" s="26" t="s">
        <v>298</v>
      </c>
      <c r="M16" s="26"/>
      <c r="N16" s="38"/>
      <c r="AC16" s="1">
        <v>7</v>
      </c>
      <c r="AD16" s="96"/>
      <c r="AE16" s="96" t="s">
        <v>103</v>
      </c>
      <c r="AF16" s="1" t="s">
        <v>104</v>
      </c>
      <c r="AG16" s="1" t="s">
        <v>105</v>
      </c>
      <c r="AH16" s="1">
        <v>33</v>
      </c>
    </row>
    <row r="17" spans="2:34" ht="15">
      <c r="B17" s="26" t="s">
        <v>299</v>
      </c>
      <c r="C17" s="26"/>
      <c r="D17" s="19"/>
      <c r="E17" s="19"/>
      <c r="G17" s="26" t="s">
        <v>298</v>
      </c>
      <c r="H17" s="26"/>
      <c r="I17" s="38"/>
      <c r="K17" s="37"/>
      <c r="L17" s="26" t="s">
        <v>298</v>
      </c>
      <c r="M17" s="26"/>
      <c r="N17" s="38"/>
      <c r="AD17" s="96" t="s">
        <v>106</v>
      </c>
      <c r="AE17" s="96" t="s">
        <v>107</v>
      </c>
      <c r="AF17" s="1" t="s">
        <v>105</v>
      </c>
      <c r="AH17" s="1" t="s">
        <v>78</v>
      </c>
    </row>
    <row r="18" spans="2:34" ht="15">
      <c r="B18" s="26"/>
      <c r="C18" s="26"/>
      <c r="D18" s="19"/>
      <c r="E18" s="19"/>
      <c r="F18" s="19"/>
      <c r="G18" s="26"/>
      <c r="H18" s="26"/>
      <c r="I18" s="38"/>
      <c r="K18" s="37"/>
      <c r="L18" s="42"/>
      <c r="M18" s="26"/>
      <c r="N18" s="38"/>
      <c r="AC18" s="1">
        <v>8</v>
      </c>
      <c r="AD18" s="96"/>
      <c r="AE18" s="96" t="s">
        <v>108</v>
      </c>
      <c r="AF18" s="1" t="s">
        <v>82</v>
      </c>
      <c r="AG18" s="1" t="s">
        <v>109</v>
      </c>
      <c r="AH18" s="1">
        <v>32</v>
      </c>
    </row>
    <row r="19" spans="4:34" ht="15">
      <c r="D19" s="19"/>
      <c r="E19" s="19"/>
      <c r="F19" s="19"/>
      <c r="G19" s="26"/>
      <c r="H19" s="26"/>
      <c r="I19" s="38"/>
      <c r="K19" s="37"/>
      <c r="L19" s="26"/>
      <c r="M19" s="26"/>
      <c r="N19" s="38"/>
      <c r="AD19" s="96" t="s">
        <v>110</v>
      </c>
      <c r="AE19" s="96" t="s">
        <v>111</v>
      </c>
      <c r="AF19" s="1" t="s">
        <v>109</v>
      </c>
      <c r="AH19" s="1" t="s">
        <v>78</v>
      </c>
    </row>
    <row r="20" spans="1:34" ht="15">
      <c r="A20" s="39" t="str">
        <f>équipes!B8</f>
        <v>ATSCAF</v>
      </c>
      <c r="B20" s="32">
        <f>équipes!C8</f>
        <v>2278</v>
      </c>
      <c r="C20" s="32"/>
      <c r="D20" s="31">
        <f>SUM(D21:D26)</f>
        <v>0</v>
      </c>
      <c r="E20" s="19"/>
      <c r="F20" s="31" t="str">
        <f>équipes!E8</f>
        <v>LES EPERVIERS</v>
      </c>
      <c r="G20" s="32">
        <f>équipes!F8</f>
        <v>1817</v>
      </c>
      <c r="H20" s="32"/>
      <c r="I20" s="40">
        <f>SUM(I21:I26)</f>
        <v>0</v>
      </c>
      <c r="K20" s="39" t="str">
        <f>équipes!H8</f>
        <v>LABINAL COMECAD</v>
      </c>
      <c r="L20" s="32">
        <f>équipes!I8</f>
        <v>2263</v>
      </c>
      <c r="M20" s="32"/>
      <c r="N20" s="40">
        <f>SUM(N21:N26)</f>
        <v>0</v>
      </c>
      <c r="AC20" s="1">
        <v>91</v>
      </c>
      <c r="AD20" s="96"/>
      <c r="AE20" s="96" t="s">
        <v>112</v>
      </c>
      <c r="AF20" s="1" t="s">
        <v>104</v>
      </c>
      <c r="AG20" s="1" t="s">
        <v>113</v>
      </c>
      <c r="AH20" s="1">
        <v>32</v>
      </c>
    </row>
    <row r="21" spans="2:34" ht="15">
      <c r="B21" s="26" t="s">
        <v>298</v>
      </c>
      <c r="C21" s="26"/>
      <c r="D21" s="19"/>
      <c r="E21" s="19"/>
      <c r="G21" s="26" t="s">
        <v>298</v>
      </c>
      <c r="H21" s="26"/>
      <c r="I21" s="38"/>
      <c r="K21" s="37"/>
      <c r="L21" s="26"/>
      <c r="M21" s="26"/>
      <c r="N21" s="38"/>
      <c r="AD21" s="96" t="s">
        <v>114</v>
      </c>
      <c r="AE21" s="96" t="s">
        <v>115</v>
      </c>
      <c r="AF21" s="1" t="s">
        <v>113</v>
      </c>
      <c r="AH21" s="1" t="s">
        <v>78</v>
      </c>
    </row>
    <row r="22" spans="2:34" ht="15">
      <c r="B22" s="26" t="s">
        <v>298</v>
      </c>
      <c r="C22" s="26"/>
      <c r="D22" s="19"/>
      <c r="E22" s="19"/>
      <c r="G22" s="26" t="s">
        <v>298</v>
      </c>
      <c r="H22" s="26"/>
      <c r="I22" s="38"/>
      <c r="K22" s="37"/>
      <c r="L22" s="26"/>
      <c r="M22" s="26"/>
      <c r="N22" s="38"/>
      <c r="AC22" s="1">
        <v>10</v>
      </c>
      <c r="AD22" s="96"/>
      <c r="AE22" s="96" t="s">
        <v>116</v>
      </c>
      <c r="AF22" s="1" t="s">
        <v>117</v>
      </c>
      <c r="AG22" s="1" t="s">
        <v>118</v>
      </c>
      <c r="AH22" s="1">
        <v>32</v>
      </c>
    </row>
    <row r="23" spans="2:34" ht="15">
      <c r="B23" s="26" t="s">
        <v>298</v>
      </c>
      <c r="C23" s="26"/>
      <c r="D23" s="19"/>
      <c r="E23" s="19"/>
      <c r="G23" s="26" t="s">
        <v>298</v>
      </c>
      <c r="H23" s="26"/>
      <c r="I23" s="38"/>
      <c r="K23" s="37"/>
      <c r="L23" s="26"/>
      <c r="M23" s="26"/>
      <c r="N23" s="38"/>
      <c r="AD23" s="96" t="s">
        <v>119</v>
      </c>
      <c r="AE23" s="96" t="s">
        <v>117</v>
      </c>
      <c r="AF23" s="1" t="s">
        <v>118</v>
      </c>
      <c r="AH23" s="1" t="s">
        <v>78</v>
      </c>
    </row>
    <row r="24" spans="2:34" ht="15">
      <c r="B24" s="26" t="s">
        <v>299</v>
      </c>
      <c r="C24" s="26"/>
      <c r="D24" s="19"/>
      <c r="E24" s="19"/>
      <c r="G24" s="26" t="s">
        <v>299</v>
      </c>
      <c r="H24" s="26"/>
      <c r="I24" s="38"/>
      <c r="K24" s="37"/>
      <c r="L24" s="26"/>
      <c r="M24" s="26"/>
      <c r="N24" s="38"/>
      <c r="AC24" s="1">
        <v>84</v>
      </c>
      <c r="AD24" s="96"/>
      <c r="AE24" s="96" t="s">
        <v>120</v>
      </c>
      <c r="AF24" s="1" t="s">
        <v>121</v>
      </c>
      <c r="AG24" s="1" t="s">
        <v>105</v>
      </c>
      <c r="AH24" s="1">
        <v>32</v>
      </c>
    </row>
    <row r="25" spans="1:34" ht="15">
      <c r="A25" s="41"/>
      <c r="B25" s="42"/>
      <c r="C25" s="26"/>
      <c r="D25" s="19"/>
      <c r="E25" s="19"/>
      <c r="F25" s="19"/>
      <c r="G25" s="26"/>
      <c r="H25" s="26"/>
      <c r="I25" s="38"/>
      <c r="K25" s="37"/>
      <c r="L25" s="26"/>
      <c r="M25" s="26"/>
      <c r="N25" s="38"/>
      <c r="AD25" s="96" t="s">
        <v>122</v>
      </c>
      <c r="AE25" s="96" t="s">
        <v>123</v>
      </c>
      <c r="AF25" s="1" t="s">
        <v>105</v>
      </c>
      <c r="AH25" s="1" t="s">
        <v>78</v>
      </c>
    </row>
    <row r="26" spans="1:34" ht="15">
      <c r="A26" s="41"/>
      <c r="B26" s="42"/>
      <c r="C26" s="26"/>
      <c r="D26" s="19"/>
      <c r="E26" s="19"/>
      <c r="F26" s="19"/>
      <c r="G26" s="26"/>
      <c r="H26" s="26"/>
      <c r="I26" s="38"/>
      <c r="K26" s="37"/>
      <c r="L26" s="26"/>
      <c r="M26" s="26"/>
      <c r="N26" s="38"/>
      <c r="AC26" s="1">
        <v>12</v>
      </c>
      <c r="AD26" s="96"/>
      <c r="AE26" s="96" t="s">
        <v>124</v>
      </c>
      <c r="AF26" s="1" t="s">
        <v>125</v>
      </c>
      <c r="AG26" s="1" t="s">
        <v>126</v>
      </c>
      <c r="AH26" s="1">
        <v>32</v>
      </c>
    </row>
    <row r="27" spans="1:34" ht="15">
      <c r="A27" s="39" t="str">
        <f>équipes!B9</f>
        <v>MATRA</v>
      </c>
      <c r="B27" s="32">
        <f>équipes!C9</f>
        <v>740</v>
      </c>
      <c r="C27" s="32"/>
      <c r="D27" s="31">
        <f>SUM(D28:D33)</f>
        <v>0</v>
      </c>
      <c r="E27" s="19"/>
      <c r="F27" s="25" t="str">
        <f>équipes!E9</f>
        <v>ASSYSTEM</v>
      </c>
      <c r="G27" s="25">
        <f>équipes!F9</f>
        <v>2060</v>
      </c>
      <c r="H27" s="32"/>
      <c r="I27" s="40">
        <f>SUM(I28:I33)</f>
        <v>0</v>
      </c>
      <c r="K27" s="39" t="str">
        <f>équipes!H9</f>
        <v>A.S. VEOLIA EAU S.O.</v>
      </c>
      <c r="L27" s="32">
        <f>équipes!I9</f>
        <v>1061</v>
      </c>
      <c r="M27" s="32"/>
      <c r="N27" s="40">
        <f>SUM(N28:N33)</f>
        <v>0</v>
      </c>
      <c r="AD27" s="96" t="s">
        <v>127</v>
      </c>
      <c r="AE27" s="96" t="s">
        <v>128</v>
      </c>
      <c r="AF27" s="1" t="s">
        <v>126</v>
      </c>
      <c r="AH27" s="1" t="s">
        <v>78</v>
      </c>
    </row>
    <row r="28" spans="2:34" ht="15">
      <c r="B28" s="26" t="s">
        <v>298</v>
      </c>
      <c r="C28" s="26"/>
      <c r="D28" s="19"/>
      <c r="E28" s="19"/>
      <c r="G28" s="2" t="s">
        <v>298</v>
      </c>
      <c r="H28" s="26"/>
      <c r="I28" s="38"/>
      <c r="K28" s="37"/>
      <c r="L28" s="26"/>
      <c r="M28" s="26"/>
      <c r="N28" s="38"/>
      <c r="AC28" s="1">
        <v>13</v>
      </c>
      <c r="AD28" s="96"/>
      <c r="AE28" s="96" t="s">
        <v>129</v>
      </c>
      <c r="AF28" s="1" t="s">
        <v>99</v>
      </c>
      <c r="AG28" s="1" t="s">
        <v>130</v>
      </c>
      <c r="AH28" s="1">
        <v>31</v>
      </c>
    </row>
    <row r="29" spans="2:34" ht="15">
      <c r="B29" s="26" t="s">
        <v>298</v>
      </c>
      <c r="C29" s="26"/>
      <c r="D29" s="19"/>
      <c r="E29" s="19"/>
      <c r="G29" s="2" t="s">
        <v>298</v>
      </c>
      <c r="H29" s="26"/>
      <c r="I29" s="38"/>
      <c r="K29" s="37"/>
      <c r="L29" s="26"/>
      <c r="M29" s="26"/>
      <c r="N29" s="38"/>
      <c r="AD29" s="96" t="s">
        <v>131</v>
      </c>
      <c r="AE29" s="96" t="s">
        <v>132</v>
      </c>
      <c r="AF29" s="1" t="s">
        <v>130</v>
      </c>
      <c r="AH29" s="1" t="s">
        <v>78</v>
      </c>
    </row>
    <row r="30" spans="2:34" ht="15">
      <c r="B30" s="26" t="s">
        <v>298</v>
      </c>
      <c r="C30" s="26"/>
      <c r="D30" s="19"/>
      <c r="E30" s="19"/>
      <c r="G30" s="2" t="s">
        <v>298</v>
      </c>
      <c r="H30" s="26"/>
      <c r="I30" s="38"/>
      <c r="K30" s="37"/>
      <c r="L30" s="26"/>
      <c r="M30" s="26"/>
      <c r="N30" s="38"/>
      <c r="AC30" s="1">
        <v>14</v>
      </c>
      <c r="AD30" s="96"/>
      <c r="AE30" s="96" t="s">
        <v>133</v>
      </c>
      <c r="AF30" s="1" t="s">
        <v>134</v>
      </c>
      <c r="AG30" s="1" t="s">
        <v>135</v>
      </c>
      <c r="AH30" s="1">
        <v>31</v>
      </c>
    </row>
    <row r="31" spans="2:34" ht="15">
      <c r="B31" s="26" t="s">
        <v>298</v>
      </c>
      <c r="C31" s="26"/>
      <c r="D31" s="19"/>
      <c r="E31" s="19"/>
      <c r="G31" s="2" t="s">
        <v>299</v>
      </c>
      <c r="H31" s="26"/>
      <c r="I31" s="38"/>
      <c r="K31" s="37"/>
      <c r="L31" s="26"/>
      <c r="M31" s="26"/>
      <c r="N31" s="38"/>
      <c r="AD31" s="96" t="s">
        <v>136</v>
      </c>
      <c r="AE31" s="96" t="s">
        <v>137</v>
      </c>
      <c r="AF31" s="1" t="s">
        <v>135</v>
      </c>
      <c r="AH31" s="1" t="s">
        <v>78</v>
      </c>
    </row>
    <row r="32" spans="2:34" ht="15">
      <c r="B32" s="26"/>
      <c r="C32" s="26"/>
      <c r="D32" s="19"/>
      <c r="E32" s="19"/>
      <c r="G32" s="2"/>
      <c r="H32" s="26"/>
      <c r="I32" s="38"/>
      <c r="K32" s="37"/>
      <c r="L32" s="26"/>
      <c r="M32" s="26"/>
      <c r="N32" s="38"/>
      <c r="AC32" s="1">
        <v>15</v>
      </c>
      <c r="AD32" s="96"/>
      <c r="AE32" s="96" t="s">
        <v>138</v>
      </c>
      <c r="AF32" s="1" t="s">
        <v>139</v>
      </c>
      <c r="AG32" s="1" t="s">
        <v>83</v>
      </c>
      <c r="AH32" s="1">
        <v>31</v>
      </c>
    </row>
    <row r="33" spans="2:34" ht="15">
      <c r="B33" s="26"/>
      <c r="C33" s="26"/>
      <c r="D33" s="19"/>
      <c r="E33" s="19"/>
      <c r="G33" s="2"/>
      <c r="H33" s="26"/>
      <c r="I33" s="38"/>
      <c r="K33" s="37"/>
      <c r="L33" s="26"/>
      <c r="M33" s="26"/>
      <c r="N33" s="38"/>
      <c r="AD33" s="96" t="s">
        <v>140</v>
      </c>
      <c r="AE33" s="96" t="s">
        <v>139</v>
      </c>
      <c r="AF33" s="1" t="s">
        <v>83</v>
      </c>
      <c r="AH33" s="1" t="s">
        <v>78</v>
      </c>
    </row>
    <row r="34" spans="1:34" ht="15">
      <c r="A34" s="39" t="str">
        <f>équipes!B10</f>
        <v>ASPCG31</v>
      </c>
      <c r="B34" s="32">
        <f>équipes!C10</f>
        <v>555</v>
      </c>
      <c r="C34" s="32"/>
      <c r="D34" s="31">
        <f>SUM(D35:D40)</f>
        <v>0</v>
      </c>
      <c r="E34" s="19"/>
      <c r="F34" s="31" t="str">
        <f>équipes!E10</f>
        <v>A.S. BASF</v>
      </c>
      <c r="G34" s="32">
        <f>équipes!F10</f>
        <v>1466</v>
      </c>
      <c r="H34" s="32"/>
      <c r="I34" s="40">
        <f>SUM(I35:I40)</f>
        <v>0</v>
      </c>
      <c r="K34" s="39" t="str">
        <f>équipes!H10</f>
        <v>THALES INTER SPORT</v>
      </c>
      <c r="L34" s="32">
        <f>équipes!I10</f>
        <v>731</v>
      </c>
      <c r="M34" s="32"/>
      <c r="N34" s="40">
        <f>SUM(N35:N40)</f>
        <v>0</v>
      </c>
      <c r="AC34" s="1">
        <v>78</v>
      </c>
      <c r="AD34" s="96"/>
      <c r="AE34" s="96" t="s">
        <v>141</v>
      </c>
      <c r="AF34" s="1" t="s">
        <v>142</v>
      </c>
      <c r="AG34" s="1" t="s">
        <v>143</v>
      </c>
      <c r="AH34" s="1">
        <v>30</v>
      </c>
    </row>
    <row r="35" spans="2:34" ht="15">
      <c r="B35" s="26" t="s">
        <v>298</v>
      </c>
      <c r="C35" s="26"/>
      <c r="D35" s="19"/>
      <c r="E35" s="19"/>
      <c r="G35" s="26" t="s">
        <v>298</v>
      </c>
      <c r="H35" s="26"/>
      <c r="I35" s="38"/>
      <c r="K35" s="37"/>
      <c r="L35" s="26" t="s">
        <v>299</v>
      </c>
      <c r="M35" s="26"/>
      <c r="N35" s="38"/>
      <c r="AD35" s="96" t="s">
        <v>144</v>
      </c>
      <c r="AE35" s="96" t="s">
        <v>145</v>
      </c>
      <c r="AF35" s="1" t="s">
        <v>143</v>
      </c>
      <c r="AH35" s="1" t="s">
        <v>78</v>
      </c>
    </row>
    <row r="36" spans="2:34" ht="15">
      <c r="B36" s="26" t="s">
        <v>298</v>
      </c>
      <c r="C36" s="26"/>
      <c r="D36" s="19"/>
      <c r="E36" s="19"/>
      <c r="G36" s="26" t="s">
        <v>298</v>
      </c>
      <c r="H36" s="26"/>
      <c r="I36" s="38"/>
      <c r="K36" s="37"/>
      <c r="L36" s="26" t="s">
        <v>298</v>
      </c>
      <c r="M36" s="26"/>
      <c r="N36" s="38"/>
      <c r="AC36" s="1">
        <v>100</v>
      </c>
      <c r="AD36" s="96"/>
      <c r="AE36" s="96" t="s">
        <v>146</v>
      </c>
      <c r="AF36" s="1" t="s">
        <v>147</v>
      </c>
      <c r="AG36" s="1" t="s">
        <v>105</v>
      </c>
      <c r="AH36" s="1">
        <v>30</v>
      </c>
    </row>
    <row r="37" spans="2:34" ht="15">
      <c r="B37" s="26" t="s">
        <v>298</v>
      </c>
      <c r="C37" s="26"/>
      <c r="D37" s="19"/>
      <c r="E37" s="19"/>
      <c r="G37" s="26" t="s">
        <v>298</v>
      </c>
      <c r="H37" s="26"/>
      <c r="I37" s="38"/>
      <c r="K37" s="37"/>
      <c r="L37" s="26" t="s">
        <v>298</v>
      </c>
      <c r="M37" s="26"/>
      <c r="N37" s="38"/>
      <c r="AD37" s="96" t="s">
        <v>148</v>
      </c>
      <c r="AE37" s="96" t="s">
        <v>134</v>
      </c>
      <c r="AF37" s="1" t="s">
        <v>105</v>
      </c>
      <c r="AH37" s="1" t="s">
        <v>78</v>
      </c>
    </row>
    <row r="38" spans="2:34" ht="15">
      <c r="B38" s="26" t="s">
        <v>299</v>
      </c>
      <c r="C38" s="26"/>
      <c r="D38" s="19"/>
      <c r="E38" s="19"/>
      <c r="G38" s="26" t="s">
        <v>298</v>
      </c>
      <c r="H38" s="26"/>
      <c r="I38" s="38"/>
      <c r="K38" s="37"/>
      <c r="L38" s="26" t="s">
        <v>298</v>
      </c>
      <c r="M38" s="26"/>
      <c r="N38" s="38"/>
      <c r="AC38" s="1">
        <v>75</v>
      </c>
      <c r="AD38" s="96"/>
      <c r="AE38" s="96" t="s">
        <v>149</v>
      </c>
      <c r="AF38" s="1" t="s">
        <v>150</v>
      </c>
      <c r="AG38" s="1" t="s">
        <v>151</v>
      </c>
      <c r="AH38" s="1">
        <v>29</v>
      </c>
    </row>
    <row r="39" spans="1:34" ht="15">
      <c r="A39" s="37"/>
      <c r="B39" s="26"/>
      <c r="C39" s="26"/>
      <c r="D39" s="19"/>
      <c r="E39" s="19"/>
      <c r="G39" s="26"/>
      <c r="H39" s="26"/>
      <c r="I39" s="38"/>
      <c r="K39" s="37"/>
      <c r="L39" s="26"/>
      <c r="M39" s="26"/>
      <c r="N39" s="38"/>
      <c r="AD39" s="96" t="s">
        <v>152</v>
      </c>
      <c r="AE39" s="96" t="s">
        <v>153</v>
      </c>
      <c r="AF39" s="1" t="s">
        <v>151</v>
      </c>
      <c r="AH39" s="1" t="s">
        <v>78</v>
      </c>
    </row>
    <row r="40" spans="1:34" ht="15">
      <c r="A40" s="37"/>
      <c r="B40" s="26"/>
      <c r="C40" s="26"/>
      <c r="D40" s="19"/>
      <c r="E40" s="19"/>
      <c r="G40" s="26"/>
      <c r="H40" s="26"/>
      <c r="I40" s="38"/>
      <c r="K40" s="37"/>
      <c r="L40" s="26"/>
      <c r="M40" s="26"/>
      <c r="N40" s="38"/>
      <c r="AC40" s="1">
        <v>71</v>
      </c>
      <c r="AD40" s="96"/>
      <c r="AE40" s="96" t="s">
        <v>154</v>
      </c>
      <c r="AF40" s="1" t="s">
        <v>155</v>
      </c>
      <c r="AG40" s="1" t="s">
        <v>130</v>
      </c>
      <c r="AH40" s="1">
        <v>29</v>
      </c>
    </row>
    <row r="41" spans="1:34" ht="15">
      <c r="A41" s="39" t="str">
        <f>équipes!B11</f>
        <v>A.S. CAP GEMINI</v>
      </c>
      <c r="B41" s="32">
        <f>équipes!C11</f>
        <v>1822</v>
      </c>
      <c r="C41" s="32"/>
      <c r="D41" s="31">
        <f>SUM(D42:D47)</f>
        <v>0</v>
      </c>
      <c r="E41" s="19"/>
      <c r="F41" s="31" t="str">
        <f>équipes!E11</f>
        <v>US Armement Toulouse</v>
      </c>
      <c r="G41" s="32">
        <f>équipes!F11</f>
        <v>1431</v>
      </c>
      <c r="H41" s="32"/>
      <c r="I41" s="40">
        <f>SUM(I42:I47)</f>
        <v>0</v>
      </c>
      <c r="K41" s="39" t="str">
        <f>équipes!H11</f>
        <v>A.S. ASSYSTEM - équipe 2</v>
      </c>
      <c r="L41" s="32">
        <f>équipes!I11</f>
        <v>2060</v>
      </c>
      <c r="M41" s="32"/>
      <c r="N41" s="40">
        <f>SUM(N42:N47)</f>
        <v>0</v>
      </c>
      <c r="AD41" s="96" t="s">
        <v>156</v>
      </c>
      <c r="AE41" s="96" t="s">
        <v>157</v>
      </c>
      <c r="AF41" s="1" t="s">
        <v>130</v>
      </c>
      <c r="AH41" s="1" t="s">
        <v>78</v>
      </c>
    </row>
    <row r="42" spans="2:34" ht="15">
      <c r="B42" s="26" t="s">
        <v>298</v>
      </c>
      <c r="C42" s="26"/>
      <c r="D42" s="19"/>
      <c r="E42" s="19"/>
      <c r="G42" s="26" t="s">
        <v>298</v>
      </c>
      <c r="H42" s="26"/>
      <c r="I42" s="38"/>
      <c r="K42" s="37"/>
      <c r="L42" s="26"/>
      <c r="M42" s="26"/>
      <c r="N42" s="38"/>
      <c r="AC42" s="1">
        <v>103</v>
      </c>
      <c r="AD42" s="96"/>
      <c r="AE42" s="96" t="s">
        <v>158</v>
      </c>
      <c r="AF42" s="1" t="s">
        <v>82</v>
      </c>
      <c r="AG42" s="1" t="s">
        <v>143</v>
      </c>
      <c r="AH42" s="1">
        <v>29</v>
      </c>
    </row>
    <row r="43" spans="2:34" ht="15">
      <c r="B43" s="26" t="s">
        <v>299</v>
      </c>
      <c r="C43" s="26"/>
      <c r="D43" s="19"/>
      <c r="E43" s="19"/>
      <c r="G43" s="26" t="s">
        <v>298</v>
      </c>
      <c r="H43" s="26"/>
      <c r="I43" s="38"/>
      <c r="K43" s="37"/>
      <c r="L43" s="26"/>
      <c r="M43" s="26"/>
      <c r="N43" s="38"/>
      <c r="AD43" s="96" t="s">
        <v>159</v>
      </c>
      <c r="AE43" s="96" t="s">
        <v>82</v>
      </c>
      <c r="AF43" s="1" t="s">
        <v>143</v>
      </c>
      <c r="AH43" s="1" t="s">
        <v>78</v>
      </c>
    </row>
    <row r="44" spans="2:34" ht="15">
      <c r="B44" s="26" t="s">
        <v>298</v>
      </c>
      <c r="C44" s="26"/>
      <c r="D44" s="19"/>
      <c r="E44" s="19"/>
      <c r="G44" s="26" t="s">
        <v>298</v>
      </c>
      <c r="H44" s="26"/>
      <c r="I44" s="38"/>
      <c r="K44" s="37"/>
      <c r="L44" s="26"/>
      <c r="M44" s="26"/>
      <c r="N44" s="38"/>
      <c r="AC44" s="1">
        <v>83</v>
      </c>
      <c r="AD44" s="96"/>
      <c r="AE44" s="96" t="s">
        <v>160</v>
      </c>
      <c r="AF44" s="1" t="s">
        <v>161</v>
      </c>
      <c r="AG44" s="1" t="s">
        <v>77</v>
      </c>
      <c r="AH44" s="1">
        <v>29</v>
      </c>
    </row>
    <row r="45" spans="2:34" ht="15">
      <c r="B45" s="26" t="s">
        <v>299</v>
      </c>
      <c r="C45" s="26"/>
      <c r="D45" s="19"/>
      <c r="E45" s="19"/>
      <c r="G45" s="26" t="s">
        <v>299</v>
      </c>
      <c r="H45" s="26"/>
      <c r="I45" s="38"/>
      <c r="K45" s="37"/>
      <c r="L45" s="26"/>
      <c r="M45" s="26"/>
      <c r="N45" s="38"/>
      <c r="AD45" s="96" t="s">
        <v>162</v>
      </c>
      <c r="AE45" s="96" t="s">
        <v>163</v>
      </c>
      <c r="AF45" s="1" t="s">
        <v>77</v>
      </c>
      <c r="AH45" s="1" t="s">
        <v>78</v>
      </c>
    </row>
    <row r="46" spans="1:34" ht="15">
      <c r="A46" s="37"/>
      <c r="B46" s="26"/>
      <c r="C46" s="26"/>
      <c r="D46" s="19"/>
      <c r="E46" s="19"/>
      <c r="G46" s="26"/>
      <c r="H46" s="26"/>
      <c r="I46" s="38"/>
      <c r="K46" s="37"/>
      <c r="L46" s="26"/>
      <c r="M46" s="26"/>
      <c r="N46" s="38"/>
      <c r="AC46" s="1">
        <v>22</v>
      </c>
      <c r="AD46" s="96"/>
      <c r="AE46" s="96" t="s">
        <v>164</v>
      </c>
      <c r="AF46" s="1" t="s">
        <v>165</v>
      </c>
      <c r="AG46" s="1" t="s">
        <v>109</v>
      </c>
      <c r="AH46" s="1">
        <v>29</v>
      </c>
    </row>
    <row r="47" spans="1:34" ht="15">
      <c r="A47" s="37"/>
      <c r="B47" s="26"/>
      <c r="C47" s="26"/>
      <c r="D47" s="19"/>
      <c r="E47" s="19"/>
      <c r="G47" s="26"/>
      <c r="H47" s="26"/>
      <c r="I47" s="38"/>
      <c r="K47" s="37"/>
      <c r="L47" s="26"/>
      <c r="M47" s="26"/>
      <c r="N47" s="38"/>
      <c r="AD47" s="96" t="s">
        <v>166</v>
      </c>
      <c r="AE47" s="96" t="s">
        <v>167</v>
      </c>
      <c r="AF47" s="1" t="s">
        <v>109</v>
      </c>
      <c r="AH47" s="1" t="s">
        <v>78</v>
      </c>
    </row>
    <row r="48" spans="1:34" ht="15">
      <c r="A48" s="39" t="str">
        <f>équipes!B12</f>
        <v>A.S. AIR FRANCE</v>
      </c>
      <c r="B48" s="32">
        <f>équipes!C12</f>
        <v>771</v>
      </c>
      <c r="C48" s="32"/>
      <c r="D48" s="31">
        <f>SUM(D49:D54)</f>
        <v>0</v>
      </c>
      <c r="E48" s="19"/>
      <c r="F48" s="31" t="str">
        <f>équipes!E12</f>
        <v>AXA</v>
      </c>
      <c r="G48" s="32">
        <f>équipes!F12</f>
        <v>1373</v>
      </c>
      <c r="H48" s="32"/>
      <c r="I48" s="40">
        <f>SUM(I49:I54)</f>
        <v>0</v>
      </c>
      <c r="K48" s="39" t="str">
        <f>équipes!H12</f>
        <v>BNP PARIBAS</v>
      </c>
      <c r="L48" s="32">
        <f>équipes!I12</f>
        <v>1723</v>
      </c>
      <c r="M48" s="32"/>
      <c r="N48" s="40">
        <f>SUM(N49:N54)</f>
        <v>0</v>
      </c>
      <c r="AC48" s="1">
        <v>23</v>
      </c>
      <c r="AD48" s="96"/>
      <c r="AE48" s="96" t="s">
        <v>168</v>
      </c>
      <c r="AF48" s="1" t="s">
        <v>169</v>
      </c>
      <c r="AG48" s="1" t="s">
        <v>170</v>
      </c>
      <c r="AH48" s="1">
        <v>29</v>
      </c>
    </row>
    <row r="49" spans="2:34" ht="15">
      <c r="B49" s="26" t="s">
        <v>298</v>
      </c>
      <c r="C49" s="26"/>
      <c r="D49" s="19"/>
      <c r="E49" s="19"/>
      <c r="G49" s="26" t="s">
        <v>298</v>
      </c>
      <c r="H49" s="26"/>
      <c r="I49" s="38"/>
      <c r="K49" s="37"/>
      <c r="L49" s="26"/>
      <c r="M49" s="26"/>
      <c r="N49" s="38"/>
      <c r="AD49" s="96" t="s">
        <v>171</v>
      </c>
      <c r="AE49" s="96" t="s">
        <v>172</v>
      </c>
      <c r="AF49" s="1" t="s">
        <v>170</v>
      </c>
      <c r="AH49" s="1" t="s">
        <v>78</v>
      </c>
    </row>
    <row r="50" spans="2:34" ht="15">
      <c r="B50" s="26" t="s">
        <v>298</v>
      </c>
      <c r="C50" s="26"/>
      <c r="D50" s="19"/>
      <c r="E50" s="19"/>
      <c r="G50" s="26" t="s">
        <v>298</v>
      </c>
      <c r="H50" s="26"/>
      <c r="I50" s="38"/>
      <c r="K50" s="37"/>
      <c r="L50" s="26"/>
      <c r="M50" s="26"/>
      <c r="N50" s="38"/>
      <c r="AC50" s="1">
        <v>66</v>
      </c>
      <c r="AD50" s="96"/>
      <c r="AE50" s="96" t="s">
        <v>173</v>
      </c>
      <c r="AF50" s="1" t="s">
        <v>174</v>
      </c>
      <c r="AG50" s="1" t="s">
        <v>135</v>
      </c>
      <c r="AH50" s="1">
        <v>28</v>
      </c>
    </row>
    <row r="51" spans="2:34" ht="15">
      <c r="B51" s="26" t="s">
        <v>298</v>
      </c>
      <c r="C51" s="26"/>
      <c r="D51" s="19"/>
      <c r="E51" s="19"/>
      <c r="G51" s="26" t="s">
        <v>298</v>
      </c>
      <c r="H51" s="26"/>
      <c r="I51" s="38"/>
      <c r="K51" s="37"/>
      <c r="L51" s="26"/>
      <c r="M51" s="26"/>
      <c r="N51" s="38"/>
      <c r="AD51" s="96" t="s">
        <v>175</v>
      </c>
      <c r="AE51" s="96" t="s">
        <v>176</v>
      </c>
      <c r="AF51" s="1" t="s">
        <v>135</v>
      </c>
      <c r="AH51" s="1" t="s">
        <v>78</v>
      </c>
    </row>
    <row r="52" spans="2:34" ht="15">
      <c r="B52" s="26" t="s">
        <v>299</v>
      </c>
      <c r="C52" s="26"/>
      <c r="D52" s="19"/>
      <c r="E52" s="19"/>
      <c r="G52" s="26" t="s">
        <v>299</v>
      </c>
      <c r="H52" s="26"/>
      <c r="I52" s="38"/>
      <c r="K52" s="37"/>
      <c r="L52" s="26"/>
      <c r="M52" s="26"/>
      <c r="N52" s="38"/>
      <c r="AC52" s="1">
        <v>25</v>
      </c>
      <c r="AD52" s="97"/>
      <c r="AE52" s="97" t="s">
        <v>177</v>
      </c>
      <c r="AF52" s="1" t="s">
        <v>178</v>
      </c>
      <c r="AG52" s="1" t="s">
        <v>126</v>
      </c>
      <c r="AH52" s="1">
        <v>28</v>
      </c>
    </row>
    <row r="53" spans="2:34" ht="15">
      <c r="B53" s="26"/>
      <c r="C53" s="26"/>
      <c r="D53" s="19"/>
      <c r="E53" s="19"/>
      <c r="G53" s="26"/>
      <c r="H53" s="26"/>
      <c r="I53" s="38"/>
      <c r="K53" s="37"/>
      <c r="L53" s="26"/>
      <c r="M53" s="26"/>
      <c r="N53" s="38"/>
      <c r="AD53" s="97" t="s">
        <v>179</v>
      </c>
      <c r="AE53" s="97" t="s">
        <v>180</v>
      </c>
      <c r="AF53" s="1" t="s">
        <v>126</v>
      </c>
      <c r="AH53" s="1" t="s">
        <v>78</v>
      </c>
    </row>
    <row r="54" spans="2:34" ht="15">
      <c r="B54" s="26"/>
      <c r="C54" s="26"/>
      <c r="D54" s="19"/>
      <c r="E54" s="19"/>
      <c r="G54" s="26"/>
      <c r="H54" s="26"/>
      <c r="I54" s="38"/>
      <c r="K54" s="37"/>
      <c r="L54" s="26"/>
      <c r="M54" s="26"/>
      <c r="N54" s="38"/>
      <c r="AC54" s="1">
        <v>72</v>
      </c>
      <c r="AD54" s="96"/>
      <c r="AE54" s="96" t="s">
        <v>181</v>
      </c>
      <c r="AF54" s="1" t="s">
        <v>182</v>
      </c>
      <c r="AG54" s="1" t="s">
        <v>183</v>
      </c>
      <c r="AH54" s="1">
        <v>28</v>
      </c>
    </row>
    <row r="55" spans="1:34" ht="15">
      <c r="A55" s="39" t="str">
        <f>équipes!B13</f>
        <v>AIRBUS France</v>
      </c>
      <c r="B55" s="32">
        <f>équipes!C13</f>
        <v>372</v>
      </c>
      <c r="C55" s="32"/>
      <c r="D55" s="31">
        <f>SUM(D56:D61)</f>
        <v>0</v>
      </c>
      <c r="E55" s="19"/>
      <c r="F55" s="31" t="str">
        <f>équipes!E13</f>
        <v>ASEEPAT</v>
      </c>
      <c r="G55" s="32">
        <f>équipes!F13</f>
        <v>1107</v>
      </c>
      <c r="H55" s="32"/>
      <c r="I55" s="40">
        <f>SUM(I56:I61)</f>
        <v>0</v>
      </c>
      <c r="K55" s="39" t="str">
        <f>équipes!H13</f>
        <v>COSAT Mairie de Toulouse</v>
      </c>
      <c r="L55" s="32">
        <f>équipes!I13</f>
        <v>895</v>
      </c>
      <c r="M55" s="32"/>
      <c r="N55" s="40">
        <f>SUM(N56:N61)</f>
        <v>0</v>
      </c>
      <c r="AD55" s="96" t="s">
        <v>184</v>
      </c>
      <c r="AE55" s="96" t="s">
        <v>185</v>
      </c>
      <c r="AF55" s="1" t="s">
        <v>183</v>
      </c>
      <c r="AH55" s="1" t="s">
        <v>78</v>
      </c>
    </row>
    <row r="56" spans="2:34" ht="15">
      <c r="B56" s="26" t="s">
        <v>298</v>
      </c>
      <c r="C56" s="26"/>
      <c r="D56" s="19"/>
      <c r="E56" s="19"/>
      <c r="G56" s="26" t="s">
        <v>298</v>
      </c>
      <c r="H56" s="26"/>
      <c r="I56" s="38"/>
      <c r="K56" s="37"/>
      <c r="L56" s="26" t="s">
        <v>298</v>
      </c>
      <c r="M56" s="26"/>
      <c r="N56" s="38"/>
      <c r="AC56" s="1">
        <v>93</v>
      </c>
      <c r="AD56" s="96"/>
      <c r="AE56" s="96" t="s">
        <v>186</v>
      </c>
      <c r="AF56" s="1" t="s">
        <v>165</v>
      </c>
      <c r="AG56" s="1" t="s">
        <v>100</v>
      </c>
      <c r="AH56" s="1">
        <v>28</v>
      </c>
    </row>
    <row r="57" spans="2:34" ht="15">
      <c r="B57" s="26" t="s">
        <v>298</v>
      </c>
      <c r="C57" s="26"/>
      <c r="D57" s="19"/>
      <c r="E57" s="19"/>
      <c r="G57" s="26" t="s">
        <v>298</v>
      </c>
      <c r="H57" s="26"/>
      <c r="I57" s="38"/>
      <c r="K57" s="37"/>
      <c r="L57" s="26" t="s">
        <v>298</v>
      </c>
      <c r="M57" s="26"/>
      <c r="N57" s="38"/>
      <c r="AD57" s="96" t="s">
        <v>187</v>
      </c>
      <c r="AE57" s="96" t="s">
        <v>188</v>
      </c>
      <c r="AF57" s="1" t="s">
        <v>100</v>
      </c>
      <c r="AH57" s="1" t="s">
        <v>78</v>
      </c>
    </row>
    <row r="58" spans="1:34" ht="15">
      <c r="A58" s="37"/>
      <c r="B58" s="26" t="s">
        <v>298</v>
      </c>
      <c r="C58" s="26"/>
      <c r="D58" s="19"/>
      <c r="E58" s="19"/>
      <c r="G58" s="26" t="s">
        <v>298</v>
      </c>
      <c r="H58" s="26"/>
      <c r="I58" s="38"/>
      <c r="K58" s="37"/>
      <c r="L58" s="26" t="s">
        <v>299</v>
      </c>
      <c r="M58" s="26"/>
      <c r="N58" s="38"/>
      <c r="AC58" s="1">
        <v>89</v>
      </c>
      <c r="AD58" s="96"/>
      <c r="AE58" s="96" t="s">
        <v>189</v>
      </c>
      <c r="AF58" s="1" t="s">
        <v>190</v>
      </c>
      <c r="AG58" s="1" t="s">
        <v>191</v>
      </c>
      <c r="AH58" s="1">
        <v>28</v>
      </c>
    </row>
    <row r="59" spans="1:34" ht="15">
      <c r="A59" s="37"/>
      <c r="B59" s="26"/>
      <c r="C59" s="26"/>
      <c r="D59" s="19"/>
      <c r="E59" s="19"/>
      <c r="G59" s="26" t="s">
        <v>299</v>
      </c>
      <c r="H59" s="26"/>
      <c r="I59" s="38"/>
      <c r="K59" s="37"/>
      <c r="L59" s="26" t="s">
        <v>298</v>
      </c>
      <c r="M59" s="26"/>
      <c r="N59" s="38"/>
      <c r="AD59" s="96" t="s">
        <v>192</v>
      </c>
      <c r="AE59" s="96" t="s">
        <v>99</v>
      </c>
      <c r="AF59" s="1" t="s">
        <v>191</v>
      </c>
      <c r="AH59" s="1" t="s">
        <v>78</v>
      </c>
    </row>
    <row r="60" spans="1:34" ht="15">
      <c r="A60" s="37"/>
      <c r="B60" s="26"/>
      <c r="C60" s="26"/>
      <c r="D60" s="19"/>
      <c r="E60" s="19"/>
      <c r="G60" s="26"/>
      <c r="H60" s="26"/>
      <c r="I60" s="38"/>
      <c r="K60" s="37"/>
      <c r="L60" s="26"/>
      <c r="M60" s="26"/>
      <c r="N60" s="38"/>
      <c r="AC60" s="1">
        <v>112</v>
      </c>
      <c r="AD60" s="96"/>
      <c r="AE60" s="96" t="s">
        <v>193</v>
      </c>
      <c r="AF60" s="1" t="s">
        <v>194</v>
      </c>
      <c r="AG60" s="1" t="s">
        <v>170</v>
      </c>
      <c r="AH60" s="1">
        <v>27</v>
      </c>
    </row>
    <row r="61" spans="1:34" ht="15">
      <c r="A61" s="37"/>
      <c r="B61" s="26"/>
      <c r="C61" s="26"/>
      <c r="D61" s="19"/>
      <c r="E61" s="19"/>
      <c r="G61" s="26"/>
      <c r="H61" s="26"/>
      <c r="I61" s="38"/>
      <c r="K61" s="37"/>
      <c r="L61" s="26"/>
      <c r="M61" s="26"/>
      <c r="N61" s="38"/>
      <c r="AD61" s="96" t="s">
        <v>195</v>
      </c>
      <c r="AE61" s="96" t="s">
        <v>196</v>
      </c>
      <c r="AF61" s="1" t="s">
        <v>170</v>
      </c>
      <c r="AH61" s="1" t="s">
        <v>78</v>
      </c>
    </row>
    <row r="62" spans="1:34" ht="15">
      <c r="A62" s="39" t="str">
        <f>équipes!B14</f>
        <v>CREDIT AGRICOLE</v>
      </c>
      <c r="B62" s="32">
        <v>906</v>
      </c>
      <c r="C62" s="32"/>
      <c r="D62" s="31">
        <f>SUM(D63:D68)</f>
        <v>0</v>
      </c>
      <c r="E62" s="19"/>
      <c r="F62" s="31" t="str">
        <f>équipes!E14</f>
        <v>TEC</v>
      </c>
      <c r="G62" s="32">
        <f>équipes!F14</f>
        <v>838</v>
      </c>
      <c r="H62" s="32"/>
      <c r="I62" s="40">
        <f>SUM(I63:I68)</f>
        <v>0</v>
      </c>
      <c r="K62" s="39" t="str">
        <f>équipes!H14</f>
        <v>A.S.C. ONERA</v>
      </c>
      <c r="L62" s="32">
        <f>équipes!I14</f>
        <v>433</v>
      </c>
      <c r="M62" s="32"/>
      <c r="N62" s="40">
        <f>SUM(N63:N68)</f>
        <v>0</v>
      </c>
      <c r="AC62" s="1">
        <v>76</v>
      </c>
      <c r="AD62" s="96"/>
      <c r="AE62" s="96" t="s">
        <v>197</v>
      </c>
      <c r="AF62" s="1" t="s">
        <v>196</v>
      </c>
      <c r="AG62" s="1" t="s">
        <v>198</v>
      </c>
      <c r="AH62" s="1">
        <v>27</v>
      </c>
    </row>
    <row r="63" spans="2:34" ht="15">
      <c r="B63" s="26" t="s">
        <v>298</v>
      </c>
      <c r="C63" s="26"/>
      <c r="D63" s="19"/>
      <c r="E63" s="19"/>
      <c r="G63" s="26" t="s">
        <v>298</v>
      </c>
      <c r="H63" s="26"/>
      <c r="I63" s="38"/>
      <c r="K63" s="37"/>
      <c r="L63" s="26" t="s">
        <v>298</v>
      </c>
      <c r="M63" s="26"/>
      <c r="N63" s="38"/>
      <c r="AD63" s="96" t="s">
        <v>199</v>
      </c>
      <c r="AE63" s="96" t="s">
        <v>200</v>
      </c>
      <c r="AF63" s="1" t="s">
        <v>198</v>
      </c>
      <c r="AH63" s="1" t="s">
        <v>78</v>
      </c>
    </row>
    <row r="64" spans="2:34" ht="15">
      <c r="B64" s="26" t="s">
        <v>298</v>
      </c>
      <c r="C64" s="26"/>
      <c r="D64" s="19"/>
      <c r="E64" s="19"/>
      <c r="G64" s="26" t="s">
        <v>298</v>
      </c>
      <c r="H64" s="26"/>
      <c r="I64" s="38"/>
      <c r="K64" s="37"/>
      <c r="L64" s="26" t="s">
        <v>298</v>
      </c>
      <c r="M64" s="26"/>
      <c r="N64" s="38"/>
      <c r="AC64" s="1">
        <v>31</v>
      </c>
      <c r="AD64" s="96"/>
      <c r="AE64" s="96" t="s">
        <v>201</v>
      </c>
      <c r="AF64" s="1" t="s">
        <v>202</v>
      </c>
      <c r="AG64" s="1" t="s">
        <v>203</v>
      </c>
      <c r="AH64" s="1">
        <v>27</v>
      </c>
    </row>
    <row r="65" spans="2:34" ht="15">
      <c r="B65" s="26" t="s">
        <v>298</v>
      </c>
      <c r="C65" s="26"/>
      <c r="D65" s="19"/>
      <c r="E65" s="19"/>
      <c r="G65" s="26" t="s">
        <v>299</v>
      </c>
      <c r="H65" s="26"/>
      <c r="I65" s="38"/>
      <c r="K65" s="37"/>
      <c r="L65" s="26" t="s">
        <v>298</v>
      </c>
      <c r="M65" s="26"/>
      <c r="N65" s="38"/>
      <c r="AD65" s="96" t="s">
        <v>204</v>
      </c>
      <c r="AE65" s="96" t="s">
        <v>205</v>
      </c>
      <c r="AF65" s="1" t="s">
        <v>203</v>
      </c>
      <c r="AH65" s="1" t="s">
        <v>78</v>
      </c>
    </row>
    <row r="66" spans="2:34" ht="15">
      <c r="B66" s="26" t="s">
        <v>299</v>
      </c>
      <c r="C66" s="26"/>
      <c r="D66" s="19"/>
      <c r="E66" s="19"/>
      <c r="G66" s="26" t="s">
        <v>299</v>
      </c>
      <c r="H66" s="26"/>
      <c r="I66" s="38"/>
      <c r="K66" s="37"/>
      <c r="L66" s="26"/>
      <c r="M66" s="26"/>
      <c r="N66" s="38"/>
      <c r="AC66" s="1">
        <v>82</v>
      </c>
      <c r="AD66" s="96"/>
      <c r="AE66" s="96" t="s">
        <v>206</v>
      </c>
      <c r="AF66" s="1" t="s">
        <v>207</v>
      </c>
      <c r="AG66" s="1" t="s">
        <v>208</v>
      </c>
      <c r="AH66" s="1">
        <v>27</v>
      </c>
    </row>
    <row r="67" spans="1:34" ht="15">
      <c r="A67" s="37"/>
      <c r="B67" s="26"/>
      <c r="C67" s="26"/>
      <c r="D67" s="19"/>
      <c r="E67" s="19"/>
      <c r="G67" s="26"/>
      <c r="H67" s="26"/>
      <c r="I67" s="38"/>
      <c r="K67" s="37"/>
      <c r="L67" s="26"/>
      <c r="M67" s="26"/>
      <c r="N67" s="38"/>
      <c r="AD67" s="96" t="s">
        <v>209</v>
      </c>
      <c r="AE67" s="96" t="s">
        <v>202</v>
      </c>
      <c r="AF67" s="1" t="s">
        <v>208</v>
      </c>
      <c r="AH67" s="1" t="s">
        <v>78</v>
      </c>
    </row>
    <row r="68" spans="1:34" ht="15">
      <c r="A68" s="37"/>
      <c r="B68" s="26"/>
      <c r="C68" s="26"/>
      <c r="D68" s="19"/>
      <c r="E68" s="19"/>
      <c r="G68" s="26"/>
      <c r="H68" s="26"/>
      <c r="I68" s="38"/>
      <c r="K68" s="37"/>
      <c r="L68" s="26"/>
      <c r="M68" s="26"/>
      <c r="N68" s="38"/>
      <c r="AC68" s="1">
        <v>101</v>
      </c>
      <c r="AD68" s="96"/>
      <c r="AE68" s="96" t="s">
        <v>210</v>
      </c>
      <c r="AF68" s="1" t="s">
        <v>99</v>
      </c>
      <c r="AG68" s="1" t="s">
        <v>126</v>
      </c>
      <c r="AH68" s="1">
        <v>27</v>
      </c>
    </row>
    <row r="69" spans="1:34" ht="15">
      <c r="A69" s="39" t="s">
        <v>295</v>
      </c>
      <c r="B69" s="32">
        <v>372</v>
      </c>
      <c r="C69" s="32"/>
      <c r="D69" s="31">
        <f>SUM(D70:D75)</f>
        <v>0</v>
      </c>
      <c r="E69" s="19"/>
      <c r="F69" s="31" t="str">
        <f>équipes!E15</f>
        <v>US Aviation Latecoere</v>
      </c>
      <c r="G69" s="32">
        <f>équipes!F15</f>
        <v>1611</v>
      </c>
      <c r="H69" s="32"/>
      <c r="I69" s="40">
        <f>SUM(I70:I75)</f>
        <v>0</v>
      </c>
      <c r="K69" s="39" t="str">
        <f>équipes!H15</f>
        <v>A.S.C. CNES</v>
      </c>
      <c r="L69" s="32">
        <f>équipes!I15</f>
        <v>759</v>
      </c>
      <c r="M69" s="32"/>
      <c r="N69" s="40">
        <f>SUM(N70:N75)</f>
        <v>0</v>
      </c>
      <c r="AD69" s="96" t="s">
        <v>211</v>
      </c>
      <c r="AE69" s="96" t="s">
        <v>212</v>
      </c>
      <c r="AF69" s="1" t="s">
        <v>126</v>
      </c>
      <c r="AH69" s="1" t="s">
        <v>78</v>
      </c>
    </row>
    <row r="70" spans="2:34" ht="15">
      <c r="B70" s="26" t="s">
        <v>299</v>
      </c>
      <c r="C70" s="26"/>
      <c r="D70" s="19"/>
      <c r="E70" s="19"/>
      <c r="G70" s="26" t="s">
        <v>298</v>
      </c>
      <c r="H70" s="26"/>
      <c r="I70" s="38"/>
      <c r="K70" s="37"/>
      <c r="L70" s="26" t="s">
        <v>298</v>
      </c>
      <c r="M70" s="26"/>
      <c r="N70" s="38"/>
      <c r="AC70" s="1">
        <v>34</v>
      </c>
      <c r="AD70" s="96"/>
      <c r="AE70" s="96" t="s">
        <v>213</v>
      </c>
      <c r="AF70" s="1" t="s">
        <v>214</v>
      </c>
      <c r="AG70" s="1" t="s">
        <v>191</v>
      </c>
      <c r="AH70" s="1">
        <v>26</v>
      </c>
    </row>
    <row r="71" spans="2:34" ht="15">
      <c r="B71" s="26" t="s">
        <v>298</v>
      </c>
      <c r="C71" s="26"/>
      <c r="D71" s="19"/>
      <c r="E71" s="19"/>
      <c r="G71" s="26" t="s">
        <v>298</v>
      </c>
      <c r="H71" s="26"/>
      <c r="I71" s="38"/>
      <c r="K71" s="37"/>
      <c r="L71" s="26" t="s">
        <v>298</v>
      </c>
      <c r="M71" s="26"/>
      <c r="N71" s="38"/>
      <c r="AD71" s="96" t="s">
        <v>215</v>
      </c>
      <c r="AE71" s="96" t="s">
        <v>178</v>
      </c>
      <c r="AF71" s="1" t="s">
        <v>191</v>
      </c>
      <c r="AH71" s="1" t="s">
        <v>78</v>
      </c>
    </row>
    <row r="72" spans="2:34" ht="15">
      <c r="B72" s="26" t="s">
        <v>298</v>
      </c>
      <c r="C72" s="26"/>
      <c r="D72" s="19"/>
      <c r="E72" s="19"/>
      <c r="G72" s="26" t="s">
        <v>298</v>
      </c>
      <c r="H72" s="26"/>
      <c r="I72" s="38"/>
      <c r="K72" s="37"/>
      <c r="L72" s="26" t="s">
        <v>298</v>
      </c>
      <c r="M72" s="26"/>
      <c r="N72" s="38"/>
      <c r="AC72" s="1">
        <v>94</v>
      </c>
      <c r="AD72" s="96"/>
      <c r="AE72" s="96" t="s">
        <v>216</v>
      </c>
      <c r="AF72" s="1" t="s">
        <v>165</v>
      </c>
      <c r="AG72" s="1" t="s">
        <v>198</v>
      </c>
      <c r="AH72" s="1">
        <v>26</v>
      </c>
    </row>
    <row r="73" spans="2:34" ht="15">
      <c r="B73" s="26" t="s">
        <v>298</v>
      </c>
      <c r="C73" s="26"/>
      <c r="D73" s="19"/>
      <c r="E73" s="19"/>
      <c r="G73" s="26" t="s">
        <v>299</v>
      </c>
      <c r="H73" s="26"/>
      <c r="I73" s="38"/>
      <c r="K73" s="37"/>
      <c r="L73" s="26" t="s">
        <v>298</v>
      </c>
      <c r="M73" s="26"/>
      <c r="N73" s="38"/>
      <c r="AD73" s="96" t="s">
        <v>217</v>
      </c>
      <c r="AE73" s="96" t="s">
        <v>218</v>
      </c>
      <c r="AF73" s="1" t="s">
        <v>198</v>
      </c>
      <c r="AH73" s="1" t="s">
        <v>78</v>
      </c>
    </row>
    <row r="74" spans="2:34" ht="15">
      <c r="B74" s="26"/>
      <c r="C74" s="26"/>
      <c r="D74" s="19"/>
      <c r="E74" s="19"/>
      <c r="G74" s="26"/>
      <c r="H74" s="26"/>
      <c r="I74" s="38"/>
      <c r="K74" s="37"/>
      <c r="L74" s="26"/>
      <c r="M74" s="26"/>
      <c r="N74" s="38"/>
      <c r="AC74" s="1">
        <v>36</v>
      </c>
      <c r="AD74" s="97"/>
      <c r="AE74" s="97" t="s">
        <v>219</v>
      </c>
      <c r="AF74" s="1" t="s">
        <v>220</v>
      </c>
      <c r="AG74" s="1" t="s">
        <v>83</v>
      </c>
      <c r="AH74" s="1">
        <v>26</v>
      </c>
    </row>
    <row r="75" spans="2:34" ht="15">
      <c r="B75" s="44"/>
      <c r="C75" s="44"/>
      <c r="D75" s="45"/>
      <c r="E75" s="45"/>
      <c r="G75" s="44"/>
      <c r="H75" s="44"/>
      <c r="I75" s="46"/>
      <c r="K75" s="37"/>
      <c r="L75" s="26"/>
      <c r="M75" s="26"/>
      <c r="N75" s="38"/>
      <c r="AD75" s="97" t="s">
        <v>221</v>
      </c>
      <c r="AE75" s="97" t="s">
        <v>222</v>
      </c>
      <c r="AF75" s="1" t="s">
        <v>83</v>
      </c>
      <c r="AH75" s="1" t="s">
        <v>78</v>
      </c>
    </row>
    <row r="76" spans="2:34" ht="15">
      <c r="B76" s="27"/>
      <c r="C76" s="27"/>
      <c r="D76" s="25"/>
      <c r="G76" s="27"/>
      <c r="H76" s="27"/>
      <c r="I76" s="25"/>
      <c r="K76" s="39" t="str">
        <f>équipes!H16</f>
        <v>SOCIETE GENERALE</v>
      </c>
      <c r="L76" s="32">
        <f>équipes!I16</f>
        <v>949</v>
      </c>
      <c r="M76" s="32"/>
      <c r="N76" s="40">
        <f>SUM(N77:N82)</f>
        <v>0</v>
      </c>
      <c r="AC76" s="1">
        <v>60</v>
      </c>
      <c r="AD76" s="96"/>
      <c r="AE76" s="96" t="s">
        <v>223</v>
      </c>
      <c r="AF76" s="1" t="s">
        <v>224</v>
      </c>
      <c r="AG76" s="1" t="s">
        <v>130</v>
      </c>
      <c r="AH76" s="1">
        <v>25</v>
      </c>
    </row>
    <row r="77" spans="7:34" ht="15">
      <c r="G77" s="2"/>
      <c r="H77" s="2"/>
      <c r="K77" s="37"/>
      <c r="L77" s="26"/>
      <c r="M77" s="26"/>
      <c r="N77" s="38"/>
      <c r="AD77" s="96" t="s">
        <v>225</v>
      </c>
      <c r="AE77" s="96" t="s">
        <v>226</v>
      </c>
      <c r="AF77" s="1" t="s">
        <v>130</v>
      </c>
      <c r="AH77" s="1" t="s">
        <v>78</v>
      </c>
    </row>
    <row r="78" spans="7:34" ht="15">
      <c r="G78" s="2"/>
      <c r="H78" s="2"/>
      <c r="K78" s="37"/>
      <c r="L78" s="26"/>
      <c r="M78" s="26"/>
      <c r="N78" s="38"/>
      <c r="AC78" s="1">
        <v>97</v>
      </c>
      <c r="AD78" s="96"/>
      <c r="AE78" s="96" t="s">
        <v>227</v>
      </c>
      <c r="AF78" s="1" t="s">
        <v>228</v>
      </c>
      <c r="AG78" s="1" t="s">
        <v>88</v>
      </c>
      <c r="AH78" s="1">
        <v>24</v>
      </c>
    </row>
    <row r="79" spans="7:34" ht="15">
      <c r="G79" s="2"/>
      <c r="H79" s="2"/>
      <c r="K79" s="37"/>
      <c r="L79" s="26"/>
      <c r="M79" s="26"/>
      <c r="N79" s="38"/>
      <c r="AD79" s="96" t="s">
        <v>229</v>
      </c>
      <c r="AE79" s="96" t="s">
        <v>230</v>
      </c>
      <c r="AF79" s="1" t="s">
        <v>88</v>
      </c>
      <c r="AH79" s="1" t="s">
        <v>78</v>
      </c>
    </row>
    <row r="80" spans="1:34" ht="15">
      <c r="A80" s="63" t="s">
        <v>35</v>
      </c>
      <c r="G80" s="2"/>
      <c r="H80" s="2"/>
      <c r="K80" s="37"/>
      <c r="L80" s="26"/>
      <c r="M80" s="26"/>
      <c r="N80" s="38"/>
      <c r="AC80" s="1">
        <v>39</v>
      </c>
      <c r="AD80" s="96"/>
      <c r="AE80" s="96" t="s">
        <v>231</v>
      </c>
      <c r="AF80" s="1" t="s">
        <v>232</v>
      </c>
      <c r="AG80" s="1" t="s">
        <v>113</v>
      </c>
      <c r="AH80" s="1">
        <v>24</v>
      </c>
    </row>
    <row r="81" spans="1:34" ht="15">
      <c r="A81" s="50"/>
      <c r="G81" s="2"/>
      <c r="H81" s="2"/>
      <c r="K81" s="37"/>
      <c r="L81" s="26"/>
      <c r="M81" s="26"/>
      <c r="N81" s="38"/>
      <c r="AD81" s="96" t="s">
        <v>233</v>
      </c>
      <c r="AE81" s="96" t="s">
        <v>234</v>
      </c>
      <c r="AF81" s="1" t="s">
        <v>113</v>
      </c>
      <c r="AH81" s="1" t="s">
        <v>78</v>
      </c>
    </row>
    <row r="82" spans="1:34" ht="15">
      <c r="A82" s="111" t="s">
        <v>36</v>
      </c>
      <c r="G82" s="2"/>
      <c r="H82" s="2"/>
      <c r="K82" s="37"/>
      <c r="L82" s="26"/>
      <c r="M82" s="26"/>
      <c r="N82" s="38"/>
      <c r="AC82" s="1">
        <v>70</v>
      </c>
      <c r="AD82" s="97"/>
      <c r="AE82" s="97" t="s">
        <v>235</v>
      </c>
      <c r="AF82" s="1" t="s">
        <v>236</v>
      </c>
      <c r="AG82" s="1" t="s">
        <v>77</v>
      </c>
      <c r="AH82" s="1">
        <v>24</v>
      </c>
    </row>
    <row r="83" spans="7:30" ht="15">
      <c r="G83" s="2"/>
      <c r="H83" s="2"/>
      <c r="K83" s="39" t="str">
        <f>équipes!H17</f>
        <v>BOSCH</v>
      </c>
      <c r="L83" s="32">
        <f>équipes!I17</f>
        <v>2337</v>
      </c>
      <c r="M83" s="32"/>
      <c r="N83" s="40">
        <f>SUM(N84:N89)</f>
        <v>0</v>
      </c>
      <c r="O83"/>
      <c r="P83"/>
      <c r="Q83"/>
      <c r="Y83" s="1"/>
      <c r="Z83" s="97" t="s">
        <v>237</v>
      </c>
      <c r="AA83" s="97" t="s">
        <v>238</v>
      </c>
      <c r="AB83" s="1" t="s">
        <v>77</v>
      </c>
      <c r="AD83" s="1" t="s">
        <v>78</v>
      </c>
    </row>
    <row r="84" spans="1:30" ht="15">
      <c r="A84" s="112" t="s">
        <v>57</v>
      </c>
      <c r="B84" s="113"/>
      <c r="G84" s="2"/>
      <c r="H84" s="2"/>
      <c r="K84" s="37"/>
      <c r="L84" s="26" t="s">
        <v>298</v>
      </c>
      <c r="M84" s="26"/>
      <c r="N84" s="38"/>
      <c r="O84"/>
      <c r="P84"/>
      <c r="Q84"/>
      <c r="Y84" s="1">
        <v>59</v>
      </c>
      <c r="Z84" s="96"/>
      <c r="AA84" s="96" t="s">
        <v>239</v>
      </c>
      <c r="AB84" s="1" t="s">
        <v>240</v>
      </c>
      <c r="AC84" s="1" t="s">
        <v>198</v>
      </c>
      <c r="AD84" s="1">
        <v>24</v>
      </c>
    </row>
    <row r="85" spans="7:30" ht="15">
      <c r="G85" s="2"/>
      <c r="H85" s="2"/>
      <c r="K85" s="37"/>
      <c r="L85" s="26" t="s">
        <v>298</v>
      </c>
      <c r="M85" s="26"/>
      <c r="N85" s="38"/>
      <c r="O85"/>
      <c r="P85"/>
      <c r="Q85"/>
      <c r="Y85" s="1"/>
      <c r="Z85" s="96" t="s">
        <v>241</v>
      </c>
      <c r="AA85" s="96" t="s">
        <v>242</v>
      </c>
      <c r="AB85" s="1" t="s">
        <v>198</v>
      </c>
      <c r="AD85" s="1" t="s">
        <v>78</v>
      </c>
    </row>
    <row r="86" spans="7:30" ht="15">
      <c r="G86" s="2"/>
      <c r="H86" s="2"/>
      <c r="K86" s="37"/>
      <c r="L86" s="26" t="s">
        <v>298</v>
      </c>
      <c r="M86" s="26"/>
      <c r="N86" s="38"/>
      <c r="O86"/>
      <c r="P86"/>
      <c r="Q86"/>
      <c r="Y86" s="1">
        <v>42</v>
      </c>
      <c r="Z86" s="96"/>
      <c r="AA86" s="96" t="s">
        <v>243</v>
      </c>
      <c r="AB86" s="1" t="s">
        <v>244</v>
      </c>
      <c r="AC86" s="1" t="s">
        <v>170</v>
      </c>
      <c r="AD86" s="1">
        <v>24</v>
      </c>
    </row>
    <row r="87" spans="7:30" ht="15">
      <c r="G87" s="2"/>
      <c r="H87" s="2"/>
      <c r="K87" s="37"/>
      <c r="L87" s="26" t="s">
        <v>298</v>
      </c>
      <c r="M87" s="26"/>
      <c r="N87" s="38"/>
      <c r="O87"/>
      <c r="P87"/>
      <c r="Q87"/>
      <c r="Y87" s="1"/>
      <c r="Z87" s="96" t="s">
        <v>245</v>
      </c>
      <c r="AA87" s="96" t="s">
        <v>202</v>
      </c>
      <c r="AB87" s="1" t="s">
        <v>170</v>
      </c>
      <c r="AD87" s="1" t="s">
        <v>78</v>
      </c>
    </row>
    <row r="88" spans="7:30" ht="15">
      <c r="G88" s="2"/>
      <c r="H88" s="2"/>
      <c r="K88" s="37"/>
      <c r="L88" s="26"/>
      <c r="M88" s="26"/>
      <c r="N88" s="38"/>
      <c r="O88"/>
      <c r="P88"/>
      <c r="Q88"/>
      <c r="Y88" s="1">
        <v>104</v>
      </c>
      <c r="Z88" s="96"/>
      <c r="AA88" s="96" t="s">
        <v>246</v>
      </c>
      <c r="AB88" s="1" t="s">
        <v>82</v>
      </c>
      <c r="AC88" s="1" t="s">
        <v>183</v>
      </c>
      <c r="AD88" s="1">
        <v>24</v>
      </c>
    </row>
    <row r="89" spans="7:30" ht="15">
      <c r="G89" s="2"/>
      <c r="H89" s="2"/>
      <c r="K89" s="37"/>
      <c r="L89" s="26"/>
      <c r="M89" s="26"/>
      <c r="N89" s="38"/>
      <c r="O89"/>
      <c r="P89"/>
      <c r="Q89"/>
      <c r="Y89" s="1"/>
      <c r="Z89" s="96" t="s">
        <v>247</v>
      </c>
      <c r="AA89" s="96" t="s">
        <v>248</v>
      </c>
      <c r="AB89" s="1" t="s">
        <v>183</v>
      </c>
      <c r="AD89" s="1" t="s">
        <v>78</v>
      </c>
    </row>
    <row r="90" spans="7:34" ht="15">
      <c r="G90" s="2"/>
      <c r="H90" s="2"/>
      <c r="K90" s="39" t="str">
        <f>équipes!H18</f>
        <v>U.P.S.</v>
      </c>
      <c r="L90" s="32">
        <f>équipes!I18</f>
        <v>1623</v>
      </c>
      <c r="M90" s="32"/>
      <c r="N90" s="40">
        <f>SUM(N91:N96)</f>
        <v>0</v>
      </c>
      <c r="AC90" s="1">
        <v>44</v>
      </c>
      <c r="AD90" s="96"/>
      <c r="AE90" s="96" t="s">
        <v>249</v>
      </c>
      <c r="AF90" s="1" t="s">
        <v>87</v>
      </c>
      <c r="AG90" s="1" t="s">
        <v>183</v>
      </c>
      <c r="AH90" s="1">
        <v>23</v>
      </c>
    </row>
    <row r="91" spans="7:30" ht="15">
      <c r="G91" s="2"/>
      <c r="H91" s="2"/>
      <c r="K91" s="37"/>
      <c r="L91" s="26" t="s">
        <v>298</v>
      </c>
      <c r="M91" s="26"/>
      <c r="N91" s="38"/>
      <c r="P91"/>
      <c r="Q91"/>
      <c r="Y91" s="1"/>
      <c r="Z91" s="96" t="s">
        <v>250</v>
      </c>
      <c r="AA91" s="96" t="s">
        <v>117</v>
      </c>
      <c r="AB91" s="1" t="s">
        <v>183</v>
      </c>
      <c r="AD91" s="1" t="s">
        <v>78</v>
      </c>
    </row>
    <row r="92" spans="7:30" ht="15">
      <c r="G92" s="2"/>
      <c r="H92" s="2"/>
      <c r="K92" s="37"/>
      <c r="L92" s="26" t="s">
        <v>298</v>
      </c>
      <c r="M92" s="26"/>
      <c r="N92" s="38"/>
      <c r="P92"/>
      <c r="Q92"/>
      <c r="Y92" s="1">
        <v>45</v>
      </c>
      <c r="Z92" s="96"/>
      <c r="AA92" s="96" t="s">
        <v>251</v>
      </c>
      <c r="AB92" s="1" t="s">
        <v>252</v>
      </c>
      <c r="AC92" s="1" t="s">
        <v>109</v>
      </c>
      <c r="AD92" s="1">
        <v>23</v>
      </c>
    </row>
    <row r="93" spans="7:30" ht="15">
      <c r="G93" s="2"/>
      <c r="H93" s="2"/>
      <c r="K93" s="37"/>
      <c r="L93" s="26" t="s">
        <v>298</v>
      </c>
      <c r="M93" s="26"/>
      <c r="N93" s="38"/>
      <c r="P93"/>
      <c r="Q93"/>
      <c r="Y93" s="1"/>
      <c r="Z93" s="96" t="s">
        <v>253</v>
      </c>
      <c r="AA93" s="96" t="s">
        <v>254</v>
      </c>
      <c r="AB93" s="1" t="s">
        <v>109</v>
      </c>
      <c r="AD93" s="1" t="s">
        <v>78</v>
      </c>
    </row>
    <row r="94" spans="7:30" ht="15">
      <c r="G94" s="2"/>
      <c r="H94" s="2"/>
      <c r="K94" s="37"/>
      <c r="L94" s="26" t="s">
        <v>299</v>
      </c>
      <c r="M94" s="26"/>
      <c r="N94" s="38"/>
      <c r="P94"/>
      <c r="Q94"/>
      <c r="Y94" s="1">
        <v>65</v>
      </c>
      <c r="Z94" s="96"/>
      <c r="AA94" s="96" t="s">
        <v>255</v>
      </c>
      <c r="AB94" s="1" t="s">
        <v>256</v>
      </c>
      <c r="AC94" s="1" t="s">
        <v>208</v>
      </c>
      <c r="AD94" s="1">
        <v>23</v>
      </c>
    </row>
    <row r="95" spans="11:30" ht="15">
      <c r="K95" s="37"/>
      <c r="L95" s="26"/>
      <c r="M95" s="26"/>
      <c r="N95" s="38"/>
      <c r="P95"/>
      <c r="Q95"/>
      <c r="Y95" s="1"/>
      <c r="Z95" s="96" t="s">
        <v>257</v>
      </c>
      <c r="AA95" s="96" t="s">
        <v>161</v>
      </c>
      <c r="AB95" s="1" t="s">
        <v>208</v>
      </c>
      <c r="AD95" s="1" t="s">
        <v>78</v>
      </c>
    </row>
    <row r="96" spans="11:30" ht="15">
      <c r="K96" s="37"/>
      <c r="L96" s="26"/>
      <c r="M96" s="26"/>
      <c r="N96" s="38"/>
      <c r="P96"/>
      <c r="Q96"/>
      <c r="Y96" s="1">
        <v>68</v>
      </c>
      <c r="Z96" s="96"/>
      <c r="AA96" s="96" t="s">
        <v>258</v>
      </c>
      <c r="AB96" s="1" t="s">
        <v>259</v>
      </c>
      <c r="AC96" s="1" t="s">
        <v>118</v>
      </c>
      <c r="AD96" s="1">
        <v>22</v>
      </c>
    </row>
    <row r="97" spans="7:30" ht="15">
      <c r="G97" s="2"/>
      <c r="H97" s="2"/>
      <c r="K97" s="39" t="str">
        <f>équipes!H19</f>
        <v>STERIA</v>
      </c>
      <c r="L97" s="32">
        <f>équipes!I19</f>
        <v>1807</v>
      </c>
      <c r="M97" s="32"/>
      <c r="N97" s="40">
        <f>SUM(N98:N103)</f>
        <v>0</v>
      </c>
      <c r="P97"/>
      <c r="Q97"/>
      <c r="Y97" s="1"/>
      <c r="Z97" s="96" t="s">
        <v>260</v>
      </c>
      <c r="AA97" s="96" t="s">
        <v>153</v>
      </c>
      <c r="AB97" s="1" t="s">
        <v>118</v>
      </c>
      <c r="AD97" s="1" t="s">
        <v>78</v>
      </c>
    </row>
    <row r="98" spans="11:34" ht="15">
      <c r="K98" s="37"/>
      <c r="L98" s="26" t="s">
        <v>298</v>
      </c>
      <c r="M98" s="26"/>
      <c r="N98" s="38"/>
      <c r="AC98" s="1">
        <v>81</v>
      </c>
      <c r="AD98" s="96"/>
      <c r="AE98" s="96" t="s">
        <v>261</v>
      </c>
      <c r="AF98" s="1" t="s">
        <v>142</v>
      </c>
      <c r="AG98" s="1" t="s">
        <v>126</v>
      </c>
      <c r="AH98" s="1">
        <v>22</v>
      </c>
    </row>
    <row r="99" spans="11:34" ht="15">
      <c r="K99" s="37"/>
      <c r="L99" s="26" t="s">
        <v>298</v>
      </c>
      <c r="M99" s="26"/>
      <c r="N99" s="38"/>
      <c r="AD99" s="96" t="s">
        <v>262</v>
      </c>
      <c r="AE99" s="96" t="s">
        <v>263</v>
      </c>
      <c r="AF99" s="1" t="s">
        <v>126</v>
      </c>
      <c r="AH99" s="1" t="s">
        <v>78</v>
      </c>
    </row>
    <row r="100" spans="11:34" ht="15">
      <c r="K100" s="37"/>
      <c r="L100" s="26" t="s">
        <v>298</v>
      </c>
      <c r="M100" s="26"/>
      <c r="N100" s="38"/>
      <c r="AC100" s="1">
        <v>79</v>
      </c>
      <c r="AD100" s="96"/>
      <c r="AE100" s="96" t="s">
        <v>264</v>
      </c>
      <c r="AF100" s="1" t="s">
        <v>265</v>
      </c>
      <c r="AG100" s="1" t="s">
        <v>113</v>
      </c>
      <c r="AH100" s="1">
        <v>22</v>
      </c>
    </row>
    <row r="101" spans="11:34" ht="15">
      <c r="K101" s="37"/>
      <c r="L101" s="26" t="s">
        <v>298</v>
      </c>
      <c r="M101" s="26"/>
      <c r="N101" s="38"/>
      <c r="AD101" s="96" t="s">
        <v>266</v>
      </c>
      <c r="AE101" s="96" t="s">
        <v>267</v>
      </c>
      <c r="AF101" s="1" t="s">
        <v>113</v>
      </c>
      <c r="AH101" s="1" t="s">
        <v>78</v>
      </c>
    </row>
    <row r="102" spans="11:34" ht="15">
      <c r="K102" s="37"/>
      <c r="L102" s="26"/>
      <c r="M102" s="26"/>
      <c r="N102" s="38"/>
      <c r="AC102" s="1">
        <v>63</v>
      </c>
      <c r="AD102" s="96"/>
      <c r="AE102" s="96" t="s">
        <v>268</v>
      </c>
      <c r="AF102" s="1" t="s">
        <v>269</v>
      </c>
      <c r="AG102" s="1" t="s">
        <v>203</v>
      </c>
      <c r="AH102" s="1">
        <v>22</v>
      </c>
    </row>
    <row r="103" spans="11:34" ht="15">
      <c r="K103" s="37"/>
      <c r="L103" s="26"/>
      <c r="M103" s="26"/>
      <c r="N103" s="38"/>
      <c r="AD103" s="96" t="s">
        <v>270</v>
      </c>
      <c r="AE103" s="96" t="s">
        <v>271</v>
      </c>
      <c r="AF103" s="1" t="s">
        <v>203</v>
      </c>
      <c r="AH103" s="1" t="s">
        <v>78</v>
      </c>
    </row>
    <row r="104" spans="11:34" ht="15">
      <c r="K104" s="39" t="str">
        <f>équipes!H20</f>
        <v>AIRBUS STAF - équipe 2</v>
      </c>
      <c r="L104" s="32">
        <f>équipes!I20</f>
        <v>588</v>
      </c>
      <c r="M104" s="32"/>
      <c r="N104" s="40">
        <f>SUM(N105:N110)</f>
        <v>0</v>
      </c>
      <c r="AC104" s="1">
        <v>62</v>
      </c>
      <c r="AD104" s="97"/>
      <c r="AE104" s="97" t="s">
        <v>272</v>
      </c>
      <c r="AF104" s="1" t="s">
        <v>273</v>
      </c>
      <c r="AG104" s="1" t="s">
        <v>208</v>
      </c>
      <c r="AH104" s="1">
        <v>20</v>
      </c>
    </row>
    <row r="105" spans="11:34" ht="15">
      <c r="K105" s="37"/>
      <c r="L105" s="26" t="s">
        <v>298</v>
      </c>
      <c r="M105" s="26"/>
      <c r="N105" s="38"/>
      <c r="AD105" s="97" t="s">
        <v>274</v>
      </c>
      <c r="AE105" s="97" t="s">
        <v>236</v>
      </c>
      <c r="AF105" s="1" t="s">
        <v>208</v>
      </c>
      <c r="AH105" s="1" t="s">
        <v>78</v>
      </c>
    </row>
    <row r="106" spans="11:34" ht="15">
      <c r="K106" s="37"/>
      <c r="L106" s="26" t="s">
        <v>298</v>
      </c>
      <c r="M106" s="26"/>
      <c r="N106" s="38"/>
      <c r="AC106" s="1">
        <v>61</v>
      </c>
      <c r="AD106" s="96"/>
      <c r="AE106" s="96" t="s">
        <v>275</v>
      </c>
      <c r="AF106" s="1" t="s">
        <v>276</v>
      </c>
      <c r="AG106" s="1" t="s">
        <v>208</v>
      </c>
      <c r="AH106" s="1">
        <v>20</v>
      </c>
    </row>
    <row r="107" spans="11:34" ht="15">
      <c r="K107" s="37"/>
      <c r="L107" s="26" t="s">
        <v>299</v>
      </c>
      <c r="M107" s="26"/>
      <c r="N107" s="38"/>
      <c r="AD107" s="96" t="s">
        <v>277</v>
      </c>
      <c r="AE107" s="96" t="s">
        <v>278</v>
      </c>
      <c r="AF107" s="1" t="s">
        <v>208</v>
      </c>
      <c r="AH107" s="1" t="s">
        <v>78</v>
      </c>
    </row>
    <row r="108" spans="11:34" ht="15">
      <c r="K108" s="37"/>
      <c r="L108" s="26"/>
      <c r="M108" s="26"/>
      <c r="N108" s="38"/>
      <c r="AC108" s="1">
        <v>53</v>
      </c>
      <c r="AD108" s="96"/>
      <c r="AE108" s="96" t="s">
        <v>279</v>
      </c>
      <c r="AF108" s="1" t="s">
        <v>280</v>
      </c>
      <c r="AG108" s="1" t="s">
        <v>151</v>
      </c>
      <c r="AH108" s="1">
        <v>20</v>
      </c>
    </row>
    <row r="109" spans="11:34" ht="15">
      <c r="K109" s="37"/>
      <c r="L109" s="26"/>
      <c r="M109" s="26"/>
      <c r="N109" s="38"/>
      <c r="AD109" s="96" t="s">
        <v>281</v>
      </c>
      <c r="AE109" s="96" t="s">
        <v>111</v>
      </c>
      <c r="AF109" s="1" t="s">
        <v>151</v>
      </c>
      <c r="AH109" s="1" t="s">
        <v>78</v>
      </c>
    </row>
    <row r="110" spans="11:34" ht="15">
      <c r="K110" s="37"/>
      <c r="L110" s="26"/>
      <c r="M110" s="26"/>
      <c r="N110" s="38"/>
      <c r="AC110" s="1">
        <v>58</v>
      </c>
      <c r="AD110" s="96"/>
      <c r="AE110" s="96" t="s">
        <v>282</v>
      </c>
      <c r="AF110" s="1" t="s">
        <v>283</v>
      </c>
      <c r="AG110" s="1" t="s">
        <v>284</v>
      </c>
      <c r="AH110" s="1">
        <v>19</v>
      </c>
    </row>
    <row r="111" spans="11:34" ht="15">
      <c r="K111" s="39" t="str">
        <f>équipes!H21</f>
        <v>ASPTT Toulouse - équipe 2</v>
      </c>
      <c r="L111" s="32">
        <f>équipes!I21</f>
        <v>914</v>
      </c>
      <c r="M111" s="32"/>
      <c r="N111" s="40">
        <f>SUM(N112:N117)</f>
        <v>0</v>
      </c>
      <c r="AD111" s="96" t="s">
        <v>285</v>
      </c>
      <c r="AE111" s="96" t="s">
        <v>265</v>
      </c>
      <c r="AF111" s="1" t="s">
        <v>284</v>
      </c>
      <c r="AH111" s="1" t="s">
        <v>78</v>
      </c>
    </row>
    <row r="112" spans="11:34" ht="15">
      <c r="K112" s="37"/>
      <c r="L112" s="26" t="s">
        <v>298</v>
      </c>
      <c r="M112" s="26"/>
      <c r="N112" s="38"/>
      <c r="AC112" s="1">
        <v>55</v>
      </c>
      <c r="AD112" s="96"/>
      <c r="AE112" s="96" t="s">
        <v>286</v>
      </c>
      <c r="AF112" s="1" t="s">
        <v>287</v>
      </c>
      <c r="AG112" s="1" t="s">
        <v>88</v>
      </c>
      <c r="AH112" s="1">
        <v>17</v>
      </c>
    </row>
    <row r="113" spans="11:34" ht="15">
      <c r="K113" s="37"/>
      <c r="L113" s="26" t="s">
        <v>298</v>
      </c>
      <c r="M113" s="26"/>
      <c r="N113" s="38"/>
      <c r="AD113" s="96" t="s">
        <v>288</v>
      </c>
      <c r="AE113" s="96" t="s">
        <v>289</v>
      </c>
      <c r="AF113" s="1" t="s">
        <v>88</v>
      </c>
      <c r="AH113" s="1" t="s">
        <v>78</v>
      </c>
    </row>
    <row r="114" spans="11:34" ht="15">
      <c r="K114" s="37"/>
      <c r="L114" s="26" t="s">
        <v>298</v>
      </c>
      <c r="M114" s="26"/>
      <c r="N114" s="38"/>
      <c r="AC114" s="1">
        <v>56</v>
      </c>
      <c r="AE114" s="1" t="s">
        <v>290</v>
      </c>
      <c r="AF114" s="1" t="s">
        <v>291</v>
      </c>
      <c r="AG114" s="1" t="s">
        <v>100</v>
      </c>
      <c r="AH114" s="1">
        <v>10</v>
      </c>
    </row>
    <row r="115" spans="11:34" ht="15">
      <c r="K115" s="37"/>
      <c r="L115" s="26"/>
      <c r="M115" s="26"/>
      <c r="N115" s="38"/>
      <c r="AD115" s="1" t="s">
        <v>292</v>
      </c>
      <c r="AE115" s="1" t="s">
        <v>293</v>
      </c>
      <c r="AF115" s="1" t="s">
        <v>100</v>
      </c>
      <c r="AH115" s="1" t="s">
        <v>78</v>
      </c>
    </row>
    <row r="116" spans="11:14" ht="15">
      <c r="K116" s="37"/>
      <c r="L116" s="26"/>
      <c r="M116" s="26"/>
      <c r="N116" s="38"/>
    </row>
    <row r="117" spans="11:14" ht="15">
      <c r="K117" s="37"/>
      <c r="L117" s="26"/>
      <c r="M117" s="26"/>
      <c r="N117" s="38"/>
    </row>
    <row r="118" spans="11:14" ht="15">
      <c r="K118" s="39" t="str">
        <f>équipes!H22</f>
        <v>ATSCAF - équipe 2</v>
      </c>
      <c r="L118" s="32">
        <f>équipes!I22</f>
        <v>2278</v>
      </c>
      <c r="M118" s="32"/>
      <c r="N118" s="40">
        <f>SUM(N119:N124)</f>
        <v>0</v>
      </c>
    </row>
    <row r="119" spans="11:14" ht="15">
      <c r="K119" s="37"/>
      <c r="L119" s="26"/>
      <c r="M119" s="26"/>
      <c r="N119" s="38"/>
    </row>
    <row r="120" spans="11:14" ht="15">
      <c r="K120" s="37"/>
      <c r="L120" s="26"/>
      <c r="M120" s="26"/>
      <c r="N120" s="38"/>
    </row>
    <row r="121" spans="11:14" ht="15">
      <c r="K121" s="37"/>
      <c r="L121" s="26"/>
      <c r="M121" s="26"/>
      <c r="N121" s="38"/>
    </row>
    <row r="122" spans="11:14" ht="15">
      <c r="K122" s="37"/>
      <c r="L122" s="26"/>
      <c r="M122" s="26"/>
      <c r="N122" s="38"/>
    </row>
    <row r="123" spans="11:14" ht="15">
      <c r="K123" s="37"/>
      <c r="L123" s="26"/>
      <c r="M123" s="26"/>
      <c r="N123" s="38"/>
    </row>
    <row r="124" spans="11:14" ht="15">
      <c r="K124" s="37"/>
      <c r="L124" s="26"/>
      <c r="M124" s="26"/>
      <c r="N124" s="38"/>
    </row>
    <row r="125" spans="11:14" ht="15">
      <c r="K125" s="39" t="str">
        <f>équipes!H23</f>
        <v>TARBES CHEMINOTS SPORTS</v>
      </c>
      <c r="L125" s="32">
        <f>équipes!I23</f>
        <v>1806</v>
      </c>
      <c r="M125" s="32"/>
      <c r="N125" s="40">
        <f>SUM(N126:N131)</f>
        <v>0</v>
      </c>
    </row>
    <row r="126" spans="11:14" ht="15">
      <c r="K126" s="37"/>
      <c r="L126" s="26"/>
      <c r="M126" s="26"/>
      <c r="N126" s="38"/>
    </row>
    <row r="127" spans="11:14" ht="15">
      <c r="K127" s="37"/>
      <c r="L127" s="26"/>
      <c r="M127" s="26"/>
      <c r="N127" s="38"/>
    </row>
    <row r="128" spans="11:14" ht="15">
      <c r="K128" s="37"/>
      <c r="L128" s="26"/>
      <c r="M128" s="26"/>
      <c r="N128" s="38"/>
    </row>
    <row r="129" spans="11:14" ht="15">
      <c r="K129" s="37"/>
      <c r="L129" s="26"/>
      <c r="M129" s="26"/>
      <c r="N129" s="38"/>
    </row>
    <row r="130" spans="11:14" ht="15">
      <c r="K130" s="37"/>
      <c r="L130" s="26"/>
      <c r="M130" s="26"/>
      <c r="N130" s="38"/>
    </row>
    <row r="131" spans="11:14" ht="15">
      <c r="K131" s="37"/>
      <c r="L131" s="26"/>
      <c r="M131" s="26"/>
      <c r="N131" s="38"/>
    </row>
    <row r="132" spans="11:14" ht="15">
      <c r="K132" s="39" t="str">
        <f>équipes!H24</f>
        <v>COSAT - équipe 2</v>
      </c>
      <c r="L132" s="32">
        <f>équipes!I24</f>
        <v>895</v>
      </c>
      <c r="M132" s="32"/>
      <c r="N132" s="40">
        <f>SUM(N133:N138)</f>
        <v>0</v>
      </c>
    </row>
    <row r="133" spans="11:14" ht="15">
      <c r="K133" s="37"/>
      <c r="L133" s="26" t="s">
        <v>298</v>
      </c>
      <c r="M133" s="26"/>
      <c r="N133" s="38"/>
    </row>
    <row r="134" spans="11:14" ht="15">
      <c r="K134" s="37"/>
      <c r="L134" s="26" t="s">
        <v>298</v>
      </c>
      <c r="M134" s="26"/>
      <c r="N134" s="38"/>
    </row>
    <row r="135" spans="11:14" ht="15">
      <c r="K135" s="37"/>
      <c r="L135" s="26" t="s">
        <v>298</v>
      </c>
      <c r="M135" s="26"/>
      <c r="N135" s="38"/>
    </row>
    <row r="136" spans="11:14" ht="15">
      <c r="K136" s="37"/>
      <c r="L136" s="26" t="s">
        <v>299</v>
      </c>
      <c r="M136" s="26"/>
      <c r="N136" s="38"/>
    </row>
    <row r="137" spans="11:14" ht="15">
      <c r="K137" s="37"/>
      <c r="L137" s="26"/>
      <c r="M137" s="26"/>
      <c r="N137" s="38"/>
    </row>
    <row r="138" spans="11:14" ht="15">
      <c r="K138" s="37"/>
      <c r="L138" s="26"/>
      <c r="M138" s="26"/>
      <c r="N138" s="38"/>
    </row>
    <row r="139" spans="11:14" ht="15">
      <c r="K139" s="39" t="str">
        <f>équipes!H25</f>
        <v>BPOC - équipe 2</v>
      </c>
      <c r="L139" s="32">
        <f>équipes!I25</f>
        <v>2440</v>
      </c>
      <c r="M139" s="32"/>
      <c r="N139" s="40">
        <f>SUM(N140:N145)</f>
        <v>0</v>
      </c>
    </row>
    <row r="140" spans="11:14" ht="15">
      <c r="K140" s="37"/>
      <c r="L140" s="26"/>
      <c r="M140" s="26"/>
      <c r="N140" s="38"/>
    </row>
    <row r="141" spans="11:14" ht="15">
      <c r="K141" s="37"/>
      <c r="L141" s="26"/>
      <c r="M141" s="26"/>
      <c r="N141" s="38"/>
    </row>
    <row r="142" spans="11:14" ht="15">
      <c r="K142" s="37"/>
      <c r="L142" s="26"/>
      <c r="M142" s="26"/>
      <c r="N142" s="38"/>
    </row>
    <row r="143" spans="11:14" ht="15">
      <c r="K143" s="37"/>
      <c r="L143" s="26"/>
      <c r="M143" s="26"/>
      <c r="N143" s="38"/>
    </row>
    <row r="144" spans="11:14" ht="15">
      <c r="K144" s="37"/>
      <c r="L144" s="26"/>
      <c r="M144" s="26"/>
      <c r="N144" s="38"/>
    </row>
    <row r="145" spans="11:14" ht="15">
      <c r="K145" s="37"/>
      <c r="L145" s="26"/>
      <c r="M145" s="26"/>
      <c r="N145" s="38"/>
    </row>
    <row r="146" spans="11:14" ht="15">
      <c r="K146" s="39" t="str">
        <f>équipes!H26</f>
        <v>ALTRAN</v>
      </c>
      <c r="L146" s="32">
        <f>équipes!I26</f>
        <v>1703</v>
      </c>
      <c r="M146" s="32"/>
      <c r="N146" s="40">
        <f>SUM(N147:N152)</f>
        <v>0</v>
      </c>
    </row>
    <row r="147" spans="11:14" ht="15">
      <c r="K147" s="37"/>
      <c r="L147" s="26"/>
      <c r="M147" s="26"/>
      <c r="N147" s="38"/>
    </row>
    <row r="148" spans="11:14" ht="15">
      <c r="K148" s="37"/>
      <c r="L148" s="26"/>
      <c r="M148" s="26"/>
      <c r="N148" s="38"/>
    </row>
    <row r="149" spans="11:14" ht="15">
      <c r="K149" s="37"/>
      <c r="L149" s="26"/>
      <c r="M149" s="26"/>
      <c r="N149" s="38"/>
    </row>
    <row r="150" spans="11:14" ht="15">
      <c r="K150" s="37"/>
      <c r="L150" s="26"/>
      <c r="M150" s="26"/>
      <c r="N150" s="38"/>
    </row>
    <row r="151" spans="11:14" ht="15">
      <c r="K151" s="37"/>
      <c r="L151" s="42"/>
      <c r="M151" s="26"/>
      <c r="N151" s="38"/>
    </row>
    <row r="152" spans="11:14" ht="15">
      <c r="K152" s="37"/>
      <c r="L152" s="26"/>
      <c r="M152" s="26"/>
      <c r="N152" s="38"/>
    </row>
    <row r="153" spans="11:14" ht="15">
      <c r="K153" s="39" t="str">
        <f>équipes!H27</f>
        <v>TACOT</v>
      </c>
      <c r="L153" s="32">
        <f>équipes!I27</f>
        <v>1716</v>
      </c>
      <c r="M153" s="32"/>
      <c r="N153" s="40">
        <f>SUM(N154:N159)</f>
        <v>0</v>
      </c>
    </row>
    <row r="154" spans="11:14" ht="15">
      <c r="K154" s="37"/>
      <c r="L154" s="26" t="s">
        <v>298</v>
      </c>
      <c r="M154" s="26"/>
      <c r="N154" s="38"/>
    </row>
    <row r="155" spans="11:14" ht="15">
      <c r="K155" s="37"/>
      <c r="L155" s="26" t="s">
        <v>299</v>
      </c>
      <c r="M155" s="26"/>
      <c r="N155" s="38"/>
    </row>
    <row r="156" spans="11:14" ht="15">
      <c r="K156" s="37"/>
      <c r="L156" s="26" t="s">
        <v>298</v>
      </c>
      <c r="M156" s="26"/>
      <c r="N156" s="38"/>
    </row>
    <row r="157" spans="11:14" ht="15">
      <c r="K157" s="37"/>
      <c r="L157" s="26" t="s">
        <v>298</v>
      </c>
      <c r="M157" s="26"/>
      <c r="N157" s="38"/>
    </row>
    <row r="158" spans="11:14" ht="15">
      <c r="K158" s="37"/>
      <c r="L158" s="26"/>
      <c r="M158" s="26"/>
      <c r="N158" s="38"/>
    </row>
    <row r="159" spans="11:14" ht="15">
      <c r="K159" s="37"/>
      <c r="L159" s="26"/>
      <c r="M159" s="26"/>
      <c r="N159" s="38"/>
    </row>
    <row r="160" spans="11:14" ht="15">
      <c r="K160" s="39" t="str">
        <f>équipes!H28</f>
        <v>Département du TARN</v>
      </c>
      <c r="L160" s="32">
        <f>équipes!I28</f>
        <v>2564</v>
      </c>
      <c r="M160" s="32"/>
      <c r="N160" s="40">
        <f>SUM(N161:N166)</f>
        <v>0</v>
      </c>
    </row>
    <row r="161" spans="11:14" ht="15">
      <c r="K161" s="37"/>
      <c r="L161" s="26" t="s">
        <v>298</v>
      </c>
      <c r="M161" s="26"/>
      <c r="N161" s="38"/>
    </row>
    <row r="162" spans="11:14" ht="15">
      <c r="K162" s="37"/>
      <c r="L162" s="26" t="s">
        <v>298</v>
      </c>
      <c r="M162" s="26"/>
      <c r="N162" s="38"/>
    </row>
    <row r="163" spans="11:14" ht="15">
      <c r="K163" s="37"/>
      <c r="L163" s="26" t="s">
        <v>298</v>
      </c>
      <c r="M163" s="26"/>
      <c r="N163" s="38"/>
    </row>
    <row r="164" spans="11:14" ht="15">
      <c r="K164" s="37"/>
      <c r="L164" s="26" t="s">
        <v>298</v>
      </c>
      <c r="M164" s="26"/>
      <c r="N164" s="38"/>
    </row>
    <row r="165" spans="11:14" ht="15">
      <c r="K165" s="37"/>
      <c r="L165" s="26"/>
      <c r="M165" s="26"/>
      <c r="N165" s="38"/>
    </row>
    <row r="166" spans="11:14" ht="15">
      <c r="K166" s="37"/>
      <c r="L166" s="26"/>
      <c r="M166" s="26"/>
      <c r="N166" s="38"/>
    </row>
    <row r="167" spans="11:14" ht="15">
      <c r="K167" s="39" t="e">
        <f>équipes!#REF!</f>
        <v>#REF!</v>
      </c>
      <c r="L167" s="32" t="e">
        <f>équipes!#REF!</f>
        <v>#REF!</v>
      </c>
      <c r="M167" s="32"/>
      <c r="N167" s="40">
        <f>N168+N169+N170</f>
        <v>0</v>
      </c>
    </row>
    <row r="168" spans="11:14" ht="15">
      <c r="K168" s="37"/>
      <c r="L168" s="26"/>
      <c r="M168" s="26"/>
      <c r="N168" s="38"/>
    </row>
    <row r="169" spans="11:14" ht="15">
      <c r="K169" s="37"/>
      <c r="L169" s="26"/>
      <c r="M169" s="26"/>
      <c r="N169" s="38"/>
    </row>
    <row r="170" spans="11:14" ht="15">
      <c r="K170" s="37"/>
      <c r="L170" s="26"/>
      <c r="M170" s="26"/>
      <c r="N170" s="38"/>
    </row>
    <row r="171" spans="11:14" ht="15">
      <c r="K171" s="37"/>
      <c r="L171" s="26"/>
      <c r="M171" s="26"/>
      <c r="N171" s="38"/>
    </row>
    <row r="172" spans="11:14" ht="15">
      <c r="K172" s="37"/>
      <c r="L172" s="26"/>
      <c r="M172" s="26"/>
      <c r="N172" s="38"/>
    </row>
    <row r="173" spans="11:14" ht="15">
      <c r="K173" s="37"/>
      <c r="L173" s="26"/>
      <c r="M173" s="26"/>
      <c r="N173" s="38"/>
    </row>
    <row r="174" spans="11:14" ht="15">
      <c r="K174" s="39" t="str">
        <f>équipes!H29</f>
        <v>AS A.P.S.</v>
      </c>
      <c r="L174" s="32">
        <f>équipes!I29</f>
        <v>1637</v>
      </c>
      <c r="M174" s="32"/>
      <c r="N174" s="40">
        <f>+N175+N177</f>
        <v>0</v>
      </c>
    </row>
    <row r="175" spans="11:14" ht="15">
      <c r="K175" s="37"/>
      <c r="L175" s="26"/>
      <c r="M175" s="26"/>
      <c r="N175" s="38"/>
    </row>
    <row r="176" spans="11:14" ht="15">
      <c r="K176" s="37"/>
      <c r="L176" s="26"/>
      <c r="M176" s="26"/>
      <c r="N176" s="38"/>
    </row>
    <row r="177" spans="11:14" ht="15">
      <c r="K177" s="37"/>
      <c r="L177" s="26"/>
      <c r="M177" s="26"/>
      <c r="N177" s="38"/>
    </row>
    <row r="178" spans="11:14" ht="15">
      <c r="K178" s="37"/>
      <c r="L178" s="26"/>
      <c r="M178" s="26"/>
      <c r="N178" s="38"/>
    </row>
    <row r="179" spans="11:14" ht="15">
      <c r="K179" s="37"/>
      <c r="L179" s="26"/>
      <c r="M179" s="26"/>
      <c r="N179" s="38"/>
    </row>
    <row r="180" spans="11:14" ht="15">
      <c r="K180" s="37"/>
      <c r="L180" s="26"/>
      <c r="M180" s="26"/>
      <c r="N180" s="38"/>
    </row>
    <row r="181" spans="11:14" ht="15">
      <c r="K181" s="39" t="e">
        <f>équipes!#REF!</f>
        <v>#REF!</v>
      </c>
      <c r="L181" s="32" t="e">
        <f>équipes!#REF!</f>
        <v>#REF!</v>
      </c>
      <c r="M181" s="32"/>
      <c r="N181" s="40">
        <f>+N182+N184</f>
        <v>0</v>
      </c>
    </row>
    <row r="182" spans="11:14" ht="15">
      <c r="K182" s="37"/>
      <c r="L182" s="26"/>
      <c r="M182" s="26"/>
      <c r="N182" s="38"/>
    </row>
    <row r="183" spans="11:14" ht="15">
      <c r="K183" s="37"/>
      <c r="L183" s="26"/>
      <c r="M183" s="26"/>
      <c r="N183" s="38"/>
    </row>
    <row r="184" spans="11:14" ht="15">
      <c r="K184" s="37"/>
      <c r="L184" s="26"/>
      <c r="M184" s="26"/>
      <c r="N184" s="38"/>
    </row>
    <row r="185" spans="11:14" ht="15">
      <c r="K185" s="37"/>
      <c r="L185" s="26"/>
      <c r="M185" s="26"/>
      <c r="N185" s="38"/>
    </row>
    <row r="186" spans="11:14" ht="15">
      <c r="K186" s="37"/>
      <c r="L186" s="26"/>
      <c r="M186" s="26"/>
      <c r="N186" s="38"/>
    </row>
    <row r="187" spans="11:14" ht="15">
      <c r="K187" s="37"/>
      <c r="L187" s="26"/>
      <c r="M187" s="26"/>
      <c r="N187" s="38"/>
    </row>
    <row r="188" spans="11:14" ht="15">
      <c r="K188" s="39" t="str">
        <f>équipes!H30</f>
        <v>AS Autobus TOULOUSE - eq 1</v>
      </c>
      <c r="L188" s="32">
        <f>équipes!I30</f>
        <v>2507</v>
      </c>
      <c r="M188" s="32"/>
      <c r="N188" s="40">
        <f>SUM(N189:N191)</f>
        <v>0</v>
      </c>
    </row>
    <row r="189" spans="11:14" ht="15">
      <c r="K189" s="37"/>
      <c r="L189" s="26" t="s">
        <v>298</v>
      </c>
      <c r="M189" s="26"/>
      <c r="N189" s="38"/>
    </row>
    <row r="190" spans="11:14" ht="15">
      <c r="K190" s="37"/>
      <c r="L190" s="26" t="s">
        <v>299</v>
      </c>
      <c r="M190" s="26"/>
      <c r="N190" s="38"/>
    </row>
    <row r="191" spans="11:14" ht="15">
      <c r="K191" s="37"/>
      <c r="L191" s="26" t="s">
        <v>298</v>
      </c>
      <c r="M191" s="26"/>
      <c r="N191" s="38"/>
    </row>
    <row r="192" spans="11:14" ht="15">
      <c r="K192" s="37"/>
      <c r="L192" s="26"/>
      <c r="M192" s="26"/>
      <c r="N192" s="38"/>
    </row>
    <row r="193" spans="11:14" ht="15">
      <c r="K193" s="37"/>
      <c r="L193" s="26"/>
      <c r="M193" s="26"/>
      <c r="N193" s="38"/>
    </row>
    <row r="194" spans="11:14" ht="15">
      <c r="K194" s="37"/>
      <c r="L194" s="26"/>
      <c r="M194" s="26"/>
      <c r="N194" s="38"/>
    </row>
    <row r="195" spans="11:14" ht="15">
      <c r="K195" s="39" t="str">
        <f>équipes!H31</f>
        <v>AS Autobus TOULOUSE - eq 2</v>
      </c>
      <c r="L195" s="32">
        <f>équipes!I31</f>
        <v>2507</v>
      </c>
      <c r="M195" s="32"/>
      <c r="N195" s="40">
        <f>+N196+N198</f>
        <v>0</v>
      </c>
    </row>
    <row r="196" spans="11:14" ht="15">
      <c r="K196" s="37"/>
      <c r="L196" s="26"/>
      <c r="M196" s="26"/>
      <c r="N196" s="38"/>
    </row>
    <row r="197" spans="11:14" ht="15">
      <c r="K197" s="37"/>
      <c r="L197" s="26"/>
      <c r="M197" s="26"/>
      <c r="N197" s="38"/>
    </row>
    <row r="198" spans="11:14" ht="15">
      <c r="K198" s="37"/>
      <c r="L198" s="26"/>
      <c r="M198" s="26"/>
      <c r="N198" s="38"/>
    </row>
    <row r="199" spans="11:14" ht="15">
      <c r="K199" s="37"/>
      <c r="L199" s="26"/>
      <c r="M199" s="26"/>
      <c r="N199" s="38"/>
    </row>
    <row r="200" spans="11:14" ht="15">
      <c r="K200" s="37"/>
      <c r="L200" s="26"/>
      <c r="M200" s="26"/>
      <c r="N200" s="38"/>
    </row>
    <row r="201" spans="11:14" ht="15">
      <c r="K201" s="37"/>
      <c r="L201" s="26"/>
      <c r="M201" s="26"/>
      <c r="N201" s="38"/>
    </row>
    <row r="202" spans="11:14" ht="15">
      <c r="K202" s="37"/>
      <c r="L202" s="26"/>
      <c r="M202" s="26"/>
      <c r="N202" s="38"/>
    </row>
    <row r="203" spans="11:14" ht="15">
      <c r="K203" s="39">
        <f>équipes!H32</f>
        <v>0</v>
      </c>
      <c r="L203" s="32">
        <f>équipes!I32</f>
        <v>0</v>
      </c>
      <c r="M203" s="32"/>
      <c r="N203" s="40">
        <f>SUM(N204:N209)</f>
        <v>0</v>
      </c>
    </row>
    <row r="204" spans="11:14" ht="15">
      <c r="K204" s="37"/>
      <c r="L204" s="26"/>
      <c r="M204" s="26"/>
      <c r="N204" s="38"/>
    </row>
    <row r="205" spans="11:14" ht="15">
      <c r="K205" s="37"/>
      <c r="L205" s="26"/>
      <c r="M205" s="26"/>
      <c r="N205" s="38"/>
    </row>
    <row r="206" spans="11:14" ht="15">
      <c r="K206" s="37"/>
      <c r="L206" s="26"/>
      <c r="M206" s="26"/>
      <c r="N206" s="38"/>
    </row>
    <row r="207" spans="11:14" ht="15">
      <c r="K207" s="37"/>
      <c r="L207" s="26"/>
      <c r="M207" s="26"/>
      <c r="N207" s="38"/>
    </row>
    <row r="208" spans="11:14" ht="15">
      <c r="K208" s="37"/>
      <c r="L208" s="26"/>
      <c r="M208" s="26"/>
      <c r="N208" s="38"/>
    </row>
    <row r="209" spans="11:14" ht="15">
      <c r="K209" s="37"/>
      <c r="L209" s="26"/>
      <c r="M209" s="26"/>
      <c r="N209" s="38"/>
    </row>
    <row r="210" spans="11:14" ht="15">
      <c r="K210" s="39">
        <f>équipes!H33</f>
        <v>0</v>
      </c>
      <c r="L210" s="32">
        <f>équipes!I33</f>
        <v>0</v>
      </c>
      <c r="M210" s="32"/>
      <c r="N210" s="40">
        <f>SUM(N211:N216)</f>
        <v>0</v>
      </c>
    </row>
    <row r="211" spans="11:14" ht="15">
      <c r="K211" s="37"/>
      <c r="L211" s="26"/>
      <c r="M211" s="26"/>
      <c r="N211" s="38"/>
    </row>
    <row r="212" spans="11:14" ht="15">
      <c r="K212" s="37"/>
      <c r="L212" s="26"/>
      <c r="M212" s="26"/>
      <c r="N212" s="38"/>
    </row>
    <row r="213" spans="11:14" ht="15">
      <c r="K213" s="37"/>
      <c r="L213" s="26"/>
      <c r="M213" s="26"/>
      <c r="N213" s="38"/>
    </row>
    <row r="214" spans="11:14" ht="15">
      <c r="K214" s="37"/>
      <c r="L214" s="26"/>
      <c r="M214" s="26"/>
      <c r="N214" s="38"/>
    </row>
    <row r="215" spans="11:14" ht="15">
      <c r="K215" s="37"/>
      <c r="L215" s="26"/>
      <c r="M215" s="26"/>
      <c r="N215" s="38"/>
    </row>
    <row r="216" spans="11:14" ht="15">
      <c r="K216" s="43"/>
      <c r="L216" s="44"/>
      <c r="M216" s="44"/>
      <c r="N216" s="46"/>
    </row>
  </sheetData>
  <sheetProtection/>
  <mergeCells count="6">
    <mergeCell ref="A1:N1"/>
    <mergeCell ref="K4:N4"/>
    <mergeCell ref="A4:I4"/>
    <mergeCell ref="A3:D3"/>
    <mergeCell ref="F3:I3"/>
    <mergeCell ref="K3:N3"/>
  </mergeCells>
  <printOptions/>
  <pageMargins left="0.36" right="0.38" top="0.34" bottom="0.35" header="0.4921259845" footer="0.4921259845"/>
  <pageSetup fitToHeight="1" fitToWidth="1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Laboratoires Pierre Fabre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Fabre</dc:creator>
  <cp:keywords/>
  <dc:description/>
  <cp:lastModifiedBy>Michel / TULET</cp:lastModifiedBy>
  <cp:lastPrinted>2016-05-03T17:30:33Z</cp:lastPrinted>
  <dcterms:created xsi:type="dcterms:W3CDTF">2007-05-27T14:44:14Z</dcterms:created>
  <dcterms:modified xsi:type="dcterms:W3CDTF">2019-05-20T19:53:18Z</dcterms:modified>
  <cp:category/>
  <cp:version/>
  <cp:contentType/>
  <cp:contentStatus/>
</cp:coreProperties>
</file>